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ek\Desktop\Projekty\2024\Bytovka Kerhartice\DPS-PDF\"/>
    </mc:Choice>
  </mc:AlternateContent>
  <bookViews>
    <workbookView xWindow="240" yWindow="120" windowWidth="18060" windowHeight="7056"/>
  </bookViews>
  <sheets>
    <sheet name="Rekapitulace" sheetId="1" r:id="rId1"/>
    <sheet name="Položky všech ceníků" sheetId="2" r:id="rId2"/>
  </sheets>
  <definedNames>
    <definedName name="_xlnm.Print_Titles" localSheetId="1">'Položky všech ceníků'!$1:$4</definedName>
    <definedName name="_xlnm.Print_Titles" localSheetId="0">Rekapitulace!$1:$4</definedName>
  </definedNames>
  <calcPr calcId="162913"/>
</workbook>
</file>

<file path=xl/calcChain.xml><?xml version="1.0" encoding="utf-8"?>
<calcChain xmlns="http://schemas.openxmlformats.org/spreadsheetml/2006/main">
  <c r="V10" i="2" l="1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9" i="2"/>
  <c r="V78" i="2"/>
  <c r="V79" i="2"/>
  <c r="V80" i="2"/>
  <c r="V81" i="2"/>
  <c r="V77" i="2"/>
  <c r="F86" i="2" s="1"/>
  <c r="V21" i="1" s="1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94" i="2"/>
  <c r="F173" i="2" s="1"/>
  <c r="V22" i="1" s="1"/>
  <c r="V182" i="2"/>
  <c r="V183" i="2"/>
  <c r="V184" i="2"/>
  <c r="V186" i="2"/>
  <c r="V188" i="2"/>
  <c r="V189" i="2"/>
  <c r="V190" i="2"/>
  <c r="V191" i="2"/>
  <c r="V192" i="2"/>
  <c r="V193" i="2"/>
  <c r="V194" i="2"/>
  <c r="V181" i="2"/>
  <c r="F199" i="2" s="1"/>
  <c r="V30" i="1" s="1"/>
  <c r="V31" i="1" s="1"/>
  <c r="V208" i="2"/>
  <c r="V209" i="2"/>
  <c r="V210" i="2"/>
  <c r="V211" i="2"/>
  <c r="V207" i="2"/>
  <c r="F216" i="2" s="1"/>
  <c r="V26" i="1" s="1"/>
  <c r="V27" i="1" s="1"/>
  <c r="F69" i="2" l="1"/>
  <c r="V20" i="1" s="1"/>
  <c r="V23" i="1" s="1"/>
  <c r="V33" i="1" s="1"/>
  <c r="J36" i="1" s="1"/>
  <c r="O36" i="1" l="1"/>
  <c r="J39" i="1"/>
  <c r="Q36" i="1" l="1"/>
  <c r="Q39" i="1" s="1"/>
  <c r="P39" i="1"/>
</calcChain>
</file>

<file path=xl/sharedStrings.xml><?xml version="1.0" encoding="utf-8"?>
<sst xmlns="http://schemas.openxmlformats.org/spreadsheetml/2006/main" count="636" uniqueCount="355">
  <si>
    <t xml:space="preserve">Zpracováno programem firmy SELPO Broumy, tel. +420 603 525768 </t>
  </si>
  <si>
    <t>Zakázka číslo:</t>
  </si>
  <si>
    <t>P24012</t>
  </si>
  <si>
    <t>Název:</t>
  </si>
  <si>
    <t>STAVEBNÍ ÚPRAVY DOMU Č.p. 77 v ul. Pražská, Kerhartice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</si>
  <si>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</si>
  <si>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</si>
  <si>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</si>
  <si>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</si>
  <si>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</si>
  <si>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</si>
  <si>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</si>
  <si>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/>
  </si>
  <si>
    <t>1.</t>
  </si>
  <si>
    <t>C21M - Elektromontáže  -  MONTÁŽ</t>
  </si>
  <si>
    <t>2.</t>
  </si>
  <si>
    <t>VRN  -  MONTÁŽ</t>
  </si>
  <si>
    <t>3.</t>
  </si>
  <si>
    <t>MATERIÁL</t>
  </si>
  <si>
    <t>CELKEM URN</t>
  </si>
  <si>
    <t>B.</t>
  </si>
  <si>
    <t>HZS</t>
  </si>
  <si>
    <t>4.</t>
  </si>
  <si>
    <t>Hodinová zúčtovací sazba</t>
  </si>
  <si>
    <t>CELKEM HZS</t>
  </si>
  <si>
    <t>C.</t>
  </si>
  <si>
    <t>DODÁVKY ZAŘÍZENÍ</t>
  </si>
  <si>
    <t>5.</t>
  </si>
  <si>
    <t>Dodávka zařízení (specifikace)</t>
  </si>
  <si>
    <t>CELKEM DODÁVKY</t>
  </si>
  <si>
    <t>Σ</t>
  </si>
  <si>
    <t>REKAPITULACE CELKEM</t>
  </si>
  <si>
    <t>DPH</t>
  </si>
  <si>
    <t>Celkem s DPH</t>
  </si>
  <si>
    <t>Sazba 21,00%</t>
  </si>
  <si>
    <t>Celkem:</t>
  </si>
  <si>
    <t>Pokud je kdekoliv v textu uveden konkrétní typ výrobku, dokumentuje pouze požadavek na rozsah technických parametrů, popř. min. kvalitativní nebo estetický standard výrobku.
Rozpočet neobsahuje malířské, natěračské, či fasádní, ani zednické práce !
V rozpočtu není zahrnut odvoz a  likvidace demontovaného materiálu, svítidel a rozvaděčů.
Rozpočet neobsahuje odvoz suti apod.
Rozpočet neobsahuje zemní práce!
Rozpočet neobsahuje dodávku akticní prvků SLB (routery, switche apod.)
Dodavka a montáž LED pásku včetně zdroje není součástí rozpočtu.</t>
  </si>
  <si>
    <t>vypracoval:</t>
  </si>
  <si>
    <t>Bc. Marek Pokorný</t>
  </si>
  <si>
    <t>e-mail:</t>
  </si>
  <si>
    <t>dne:</t>
  </si>
  <si>
    <t>24.07.2024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</si>
  <si>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</si>
  <si>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</si>
  <si>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</si>
  <si>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</si>
  <si>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</si>
  <si>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</si>
  <si>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</si>
  <si>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210010001</t>
  </si>
  <si>
    <t>trubka plastová ohebná instalační průměr 13.5mm (PO)</t>
  </si>
  <si>
    <t>90,00</t>
  </si>
  <si>
    <t>m</t>
  </si>
  <si>
    <t>210010003</t>
  </si>
  <si>
    <t>trubka plastová ohebná instalační průměr 23mm (PO)</t>
  </si>
  <si>
    <t>120,00</t>
  </si>
  <si>
    <t>210010004</t>
  </si>
  <si>
    <t>trubka plastová ohebná instalační průměr 29mm (PO)</t>
  </si>
  <si>
    <t>180,00</t>
  </si>
  <si>
    <t>210010033</t>
  </si>
  <si>
    <t>trubka instal. pancéřová kovová ohebná průměr 29mm (PO)</t>
  </si>
  <si>
    <t>20,00</t>
  </si>
  <si>
    <t>210010301</t>
  </si>
  <si>
    <t>krabice přístrojová (1901, KU 68/1, KP 67, KP 68; KZ 3) bez zapojení</t>
  </si>
  <si>
    <t>199,00</t>
  </si>
  <si>
    <t>ks</t>
  </si>
  <si>
    <t>210010311</t>
  </si>
  <si>
    <t>krabice odbočná s víčkem (1902, KO 68, KU 68) kruhová bez zapojení</t>
  </si>
  <si>
    <t>16,00</t>
  </si>
  <si>
    <t>210010312</t>
  </si>
  <si>
    <t>krabice odbočná s víčkem (KO 97, KO 100, KO 110) kruhová bez zapojení</t>
  </si>
  <si>
    <t>6,00</t>
  </si>
  <si>
    <t>210010313</t>
  </si>
  <si>
    <t>krabice odbočná s víčkem (KO 125) čtvercová bez zapojení</t>
  </si>
  <si>
    <t>210010321</t>
  </si>
  <si>
    <t>krabice odbočná s víčkem a svork. (1903, KR 68) kruhová vč. zapojení</t>
  </si>
  <si>
    <t>18,00</t>
  </si>
  <si>
    <t>210010322</t>
  </si>
  <si>
    <t>krabice odbočná s víčkem a svork. (KR 97) kruhová vč. zapojení</t>
  </si>
  <si>
    <t>210110041</t>
  </si>
  <si>
    <t>spínač zapuštěný 1-pólový řazení 1</t>
  </si>
  <si>
    <t>23,00</t>
  </si>
  <si>
    <t>210110042</t>
  </si>
  <si>
    <t>čidlo pohybové nástěnné</t>
  </si>
  <si>
    <t>4,00</t>
  </si>
  <si>
    <t>210110045</t>
  </si>
  <si>
    <t>střídavý přepínač zapuštěný - řazení 6</t>
  </si>
  <si>
    <t>32,00</t>
  </si>
  <si>
    <t>210110047</t>
  </si>
  <si>
    <t>spínač zapuštěný 1-pólový se sign./orient. doutnavkou řazení 1S</t>
  </si>
  <si>
    <t>210110083</t>
  </si>
  <si>
    <t>svorkovnice pro pohyblivý přívod</t>
  </si>
  <si>
    <t>210110084</t>
  </si>
  <si>
    <t>tlačítko zasklené TOTAL STOP</t>
  </si>
  <si>
    <t>1,00</t>
  </si>
  <si>
    <t>210111012</t>
  </si>
  <si>
    <t>zásuvka polozap./zapuštěná 10/16A 250V 2P+Z průběžná montáž</t>
  </si>
  <si>
    <t>126,00</t>
  </si>
  <si>
    <t>210111021</t>
  </si>
  <si>
    <t>zásuvka v krabici prostředí vlhké 10/16A 250V 2P+Z</t>
  </si>
  <si>
    <t>3,00</t>
  </si>
  <si>
    <t>210190001</t>
  </si>
  <si>
    <t>montáž oceloplech. rozvodnic do 20kg</t>
  </si>
  <si>
    <t>7,00</t>
  </si>
  <si>
    <t>210190003</t>
  </si>
  <si>
    <t>montáž oceloplech. rozvodnic do 100kg</t>
  </si>
  <si>
    <t>2,00</t>
  </si>
  <si>
    <t>210220013</t>
  </si>
  <si>
    <t>smršťovací návlek - chránička</t>
  </si>
  <si>
    <t>210220022</t>
  </si>
  <si>
    <t>uzemnění v zemi FeZn průměru 8-10mm vč. svorek, propojení a izolace spojů</t>
  </si>
  <si>
    <t>40,00</t>
  </si>
  <si>
    <t>210220101</t>
  </si>
  <si>
    <t>svodové vodiče FeZn a Al průměru 10mm, Cu, AlMgSi průměr 8mm vč. podpěr</t>
  </si>
  <si>
    <t>88,00</t>
  </si>
  <si>
    <t>210220211</t>
  </si>
  <si>
    <t>jímací tyč do 2m délky do dřeva/ zdi vč. upevnění</t>
  </si>
  <si>
    <t>210220301</t>
  </si>
  <si>
    <t>svorky hromosvodové do 2 šroubu (SS, SR 03)</t>
  </si>
  <si>
    <t>8,00</t>
  </si>
  <si>
    <t>210220302</t>
  </si>
  <si>
    <t>svorky hromosvodové nad 2 šrouby -(SZ,SK)</t>
  </si>
  <si>
    <t>5,00</t>
  </si>
  <si>
    <t>210220321</t>
  </si>
  <si>
    <t>svorka na potrubí "Bernard" vč. pásku (bez vodiče a připojení)</t>
  </si>
  <si>
    <t>210220361</t>
  </si>
  <si>
    <t>tyčový zemnič vč. zaražení do země a připojení do 2m</t>
  </si>
  <si>
    <t>9,00</t>
  </si>
  <si>
    <t>210220372</t>
  </si>
  <si>
    <t>ochranný úhelník nebo trubka s držáky do zdiva</t>
  </si>
  <si>
    <t>210220401</t>
  </si>
  <si>
    <t>označení svodu štítky smalt/umělá hmota</t>
  </si>
  <si>
    <t>210220431</t>
  </si>
  <si>
    <t>tvarováni mont. dílu - jímače, ochranné trubky, úhelníky</t>
  </si>
  <si>
    <t>210800005</t>
  </si>
  <si>
    <t>CYY 10mm2 zelenožlutý (PO)</t>
  </si>
  <si>
    <t>190,00</t>
  </si>
  <si>
    <t>210800105</t>
  </si>
  <si>
    <t>CYKY 3Ax1.5mm2 (CYKY 3O1.5) 750V (PO)</t>
  </si>
  <si>
    <t>550,00</t>
  </si>
  <si>
    <t>CYKY 3Cx1.5mm2 (CYKY 3J1.5) 750V (PO)</t>
  </si>
  <si>
    <t>650,00</t>
  </si>
  <si>
    <t>210800106</t>
  </si>
  <si>
    <t>CYKY 3Cx2.5mm2 (CYKY 3J2.5) 750V (PO)</t>
  </si>
  <si>
    <t>210800115</t>
  </si>
  <si>
    <t>CYKY 5Cx1.5mm2 (CYKY 5J1.5) 750V (PO)</t>
  </si>
  <si>
    <t>60,00</t>
  </si>
  <si>
    <t>210800116</t>
  </si>
  <si>
    <t>CYKY 5Cx2.5mm2 (CYKY 5J2.5) 750V (PO)</t>
  </si>
  <si>
    <t>80,00</t>
  </si>
  <si>
    <t>210800118</t>
  </si>
  <si>
    <t>CYKY 5Cx6mm2 (CYKY 5J6) 750V (PO)</t>
  </si>
  <si>
    <t>210810109</t>
  </si>
  <si>
    <t>CYKY-CYKYm 4Bx25mm2 (CYKY 4J25) 1kV (PO)</t>
  </si>
  <si>
    <t>30,00</t>
  </si>
  <si>
    <t>210860221</t>
  </si>
  <si>
    <t>JYTY 2x1mm  s Al laminovanou folií (PU)</t>
  </si>
  <si>
    <t>250,00</t>
  </si>
  <si>
    <t>210860248</t>
  </si>
  <si>
    <t>UTP/FTP cat6 (VU)</t>
  </si>
  <si>
    <t>840,00</t>
  </si>
  <si>
    <t>2108PO115</t>
  </si>
  <si>
    <t>Kabel 1-CXKE-V(O) 2x 1,5 P60-R B2cas1d0 (bezhalog.,vyhláška 23/2008)</t>
  </si>
  <si>
    <t>215112211</t>
  </si>
  <si>
    <t>ovladač tlačítkový 0/1 vypínací 1-pólový</t>
  </si>
  <si>
    <t>216111453</t>
  </si>
  <si>
    <t>zásuvka datová RJ45 6 TANGO</t>
  </si>
  <si>
    <t>216111454</t>
  </si>
  <si>
    <t>zásuvka televizní TV-R/sat</t>
  </si>
  <si>
    <t>216140002</t>
  </si>
  <si>
    <t>připojení bojleru</t>
  </si>
  <si>
    <t>připojení trouby</t>
  </si>
  <si>
    <t>216160011</t>
  </si>
  <si>
    <t>detektor kouře</t>
  </si>
  <si>
    <t>216220371</t>
  </si>
  <si>
    <t>ekvipotenciální svorkovnice s krabicí</t>
  </si>
  <si>
    <t>220260402u</t>
  </si>
  <si>
    <t>nástěnný 19" rozvaděč 9U-12U (hl.do 450mm), na předem připravené úcht.body. Úprava vstupních otvorů, kompletace, vystrojení a označení skříně.</t>
  </si>
  <si>
    <t>Celkem za ceník:</t>
  </si>
  <si>
    <t>Cena:</t>
  </si>
  <si>
    <t>Kč</t>
  </si>
  <si>
    <t>VRN</t>
  </si>
  <si>
    <t>01</t>
  </si>
  <si>
    <t>Výchozí revize elektro</t>
  </si>
  <si>
    <t>sada</t>
  </si>
  <si>
    <t>Zakreslení skutečného stavu</t>
  </si>
  <si>
    <t>02</t>
  </si>
  <si>
    <t>Cestovné, doprava, ubytování</t>
  </si>
  <si>
    <t>03</t>
  </si>
  <si>
    <t>Podíl přidružených výkonů z C21M a navázaného materiálu</t>
  </si>
  <si>
    <t>04</t>
  </si>
  <si>
    <t>podružný materiál</t>
  </si>
  <si>
    <t>Materiály</t>
  </si>
  <si>
    <t>1002278</t>
  </si>
  <si>
    <t>Krabice univerzální KU68-1901 o73,5x43mm spojovatelná</t>
  </si>
  <si>
    <t>KS</t>
  </si>
  <si>
    <t>1002526</t>
  </si>
  <si>
    <t>Trubka ohebná kovová 750N KOPEX 35,2mm 3329</t>
  </si>
  <si>
    <t>M</t>
  </si>
  <si>
    <t>1003449</t>
  </si>
  <si>
    <t>Stříška ochranná dolní OS 04 FeZn (d otvoru 20 mm)</t>
  </si>
  <si>
    <t>1003457</t>
  </si>
  <si>
    <t>Stříška ochranná horní OS 01 FeZn (d otvoru 20 mm)</t>
  </si>
  <si>
    <t>1005954</t>
  </si>
  <si>
    <t>Svorka SR 03 litina FeZn pro spojení páska/drát (litina)</t>
  </si>
  <si>
    <t>1005962</t>
  </si>
  <si>
    <t>Svorka SS FeZn spojovací - tloušťka 3 mm</t>
  </si>
  <si>
    <t>1006586</t>
  </si>
  <si>
    <t>Vodič CY 10 H07V-U zeleno-žlutá</t>
  </si>
  <si>
    <t>1006615</t>
  </si>
  <si>
    <t>Svorka SJ 01 FeZn k tyči jímací 18mm a vodiči 8-10mm</t>
  </si>
  <si>
    <t>1006623</t>
  </si>
  <si>
    <t>Svorka SK FeZn křížová</t>
  </si>
  <si>
    <t>1006631</t>
  </si>
  <si>
    <t>Svorka SZ zkušební litina/litina</t>
  </si>
  <si>
    <t>1006666</t>
  </si>
  <si>
    <t>Krabice univerzální KU68-1902 s víčkem KO 68 o73,5x43mm</t>
  </si>
  <si>
    <t>1011609</t>
  </si>
  <si>
    <t>Svorka zemnící ZSA 16</t>
  </si>
  <si>
    <t>1011764</t>
  </si>
  <si>
    <t>Drát zemnící FeZn 10   1kg=1,61m</t>
  </si>
  <si>
    <t>KG</t>
  </si>
  <si>
    <t>1015431</t>
  </si>
  <si>
    <t>Svorka SO m FeZn malá okapová</t>
  </si>
  <si>
    <t>1020548</t>
  </si>
  <si>
    <t>Páska uzemňovací měděná ZS 16, 15x0,3 (délka 0,5m)</t>
  </si>
  <si>
    <t>1027862</t>
  </si>
  <si>
    <t>Podpěra vedení PV 11 FeZn pod střešní krytinu</t>
  </si>
  <si>
    <t>1027889</t>
  </si>
  <si>
    <t>Držák tyče jímací na krov DJ4d - dolní FeZn (d 20 mm)</t>
  </si>
  <si>
    <t>1043467</t>
  </si>
  <si>
    <t>Svorka krabicová 273-105 5x2,5</t>
  </si>
  <si>
    <t>1059676</t>
  </si>
  <si>
    <t>Svorkovnice ekvipotenciální EPS 2</t>
  </si>
  <si>
    <t>1065629</t>
  </si>
  <si>
    <t>Štítek označovací č.1</t>
  </si>
  <si>
    <t>1109614</t>
  </si>
  <si>
    <t>kryt spínače jednoduchý bílá</t>
  </si>
  <si>
    <t>1109710</t>
  </si>
  <si>
    <t>kryt spínače jednoduchý s průzorem bílá</t>
  </si>
  <si>
    <t>1110818</t>
  </si>
  <si>
    <t>rámeček 1-násobný bílá</t>
  </si>
  <si>
    <t>1159267</t>
  </si>
  <si>
    <t>Krabice odbočná KO 97/5 s víčkem KO97V o103x50mm</t>
  </si>
  <si>
    <t>1187170</t>
  </si>
  <si>
    <t>kryt zásuvky komunikační bílá</t>
  </si>
  <si>
    <t>1199488</t>
  </si>
  <si>
    <t>zásuvka 1-násobná s clonkami bílá</t>
  </si>
  <si>
    <t>1229464</t>
  </si>
  <si>
    <t>Zásuvka TV+R+SAT EU3303 koncová</t>
  </si>
  <si>
    <t>1236384</t>
  </si>
  <si>
    <t>Úhelník ochranný svodu 1,7m OU 17 FeZn</t>
  </si>
  <si>
    <t>1236807</t>
  </si>
  <si>
    <t>přístroj spínače 1 (1So) strojek bezšroubový</t>
  </si>
  <si>
    <t>1236809</t>
  </si>
  <si>
    <t>přístroj spínače 6 (6So) strojek střídavý bezšroubový</t>
  </si>
  <si>
    <t>1236812</t>
  </si>
  <si>
    <t>přístroj spínače 1/0 (1/0S,1/0So) strojek se svorkou N bezšroubový</t>
  </si>
  <si>
    <t>1245251</t>
  </si>
  <si>
    <t>Trubka ohebná 125N 18,7mm LPE-2 2313/LPE-2 bílá 100m</t>
  </si>
  <si>
    <t>1245466</t>
  </si>
  <si>
    <t>Trubka ohebná 320N FX 25 světle šedá 50m</t>
  </si>
  <si>
    <t>1245467</t>
  </si>
  <si>
    <t>Trubka ohebná 320N FX 32 světle šedá 25m</t>
  </si>
  <si>
    <t>1251257</t>
  </si>
  <si>
    <t>Držák úhelníku ochranného DUZ sš 250 FeZn (střed.špička - L=250 mm)</t>
  </si>
  <si>
    <t>1255860</t>
  </si>
  <si>
    <t>doutnavka orientační (pro 3557/3558/3559) oranžová</t>
  </si>
  <si>
    <t>1257856</t>
  </si>
  <si>
    <t>Kabel CYKY-O  3x 1,5 /100m</t>
  </si>
  <si>
    <t>1257864</t>
  </si>
  <si>
    <t>Kabel CYKY-J  3x 1,5 /100m</t>
  </si>
  <si>
    <t>1257871</t>
  </si>
  <si>
    <t>Kabel CYKY-J  5x 2,5 /100m</t>
  </si>
  <si>
    <t>1258046</t>
  </si>
  <si>
    <t>Kabel CYKY-J  5x 1,5 /100m</t>
  </si>
  <si>
    <t>1258065</t>
  </si>
  <si>
    <t>Kabel 1-CYKY-J 4x 25 buben</t>
  </si>
  <si>
    <t>1258074</t>
  </si>
  <si>
    <t>Kabel CYKY-J  3x 2,5 /100m</t>
  </si>
  <si>
    <t>1259098</t>
  </si>
  <si>
    <t>Kabel JYTY-O  2x1</t>
  </si>
  <si>
    <t>1433024</t>
  </si>
  <si>
    <t>Drát zemnící AlMgSi 8 měkký       1kg=7,40m</t>
  </si>
  <si>
    <t>1480690</t>
  </si>
  <si>
    <t>zásuvka 1-násobná IP54 šedá</t>
  </si>
  <si>
    <t>1538056</t>
  </si>
  <si>
    <t>Kabel CYKY-J  5x 6 kruh /100m</t>
  </si>
  <si>
    <t>1554937</t>
  </si>
  <si>
    <t>Hlídač pohybu 180/360° 1200W IP65 bílá</t>
  </si>
  <si>
    <t>1617153</t>
  </si>
  <si>
    <t>Trubička smršťovací za tepla MDT-A 12/3mm - 1 metr 3M</t>
  </si>
  <si>
    <t>1738470</t>
  </si>
  <si>
    <t>Keystone konektor Cat.6 UTP RJ45 zařezávací svorkovnice 90°</t>
  </si>
  <si>
    <t>2024361</t>
  </si>
  <si>
    <t>Kabel UTP Cat.6 PVC drát šedá buben 500m Solarix</t>
  </si>
  <si>
    <t>3005886</t>
  </si>
  <si>
    <t>kryt zásuvky TV+R(+SAT) bílá</t>
  </si>
  <si>
    <t>4011424</t>
  </si>
  <si>
    <t>nosná maska s 2 otvory</t>
  </si>
  <si>
    <t>5004141</t>
  </si>
  <si>
    <t>svorkovnice 5-pólová s krytem bílá</t>
  </si>
  <si>
    <t>5005420</t>
  </si>
  <si>
    <t>Krabice odbočná KO125E s víčkem 150x150x73mm</t>
  </si>
  <si>
    <t>7300235</t>
  </si>
  <si>
    <t>Tyč zemnící T profil 2,0m ZTP 20 FeZn se svorkou</t>
  </si>
  <si>
    <t>7302780</t>
  </si>
  <si>
    <t>Podpěra vedení PV 01 h 8x100mm FeZn do zdi hmoždinka (8x100)</t>
  </si>
  <si>
    <t>7307731</t>
  </si>
  <si>
    <t>Hlásič kouře 9V IP42 bílá</t>
  </si>
  <si>
    <t>7400687</t>
  </si>
  <si>
    <t>Krabice 220x170x 80 IP65 LUCA hladká šroubovací víko nízké</t>
  </si>
  <si>
    <t>7403625</t>
  </si>
  <si>
    <t>Skříň nouzového vypnutí IP55 100x100x 50mm pod omítku rudá</t>
  </si>
  <si>
    <t>7702251</t>
  </si>
  <si>
    <t>Podpěra vedení na hřebenáče - stavitelná PV15 e (180-280/90-130)</t>
  </si>
  <si>
    <t>9030600</t>
  </si>
  <si>
    <t>Kabel 1-CXKH-V(O)  2x  1,5 P60-R B2cas1d0 (bezhalog.,vyhláška 23/2008)</t>
  </si>
  <si>
    <t>9240548</t>
  </si>
  <si>
    <t>Jímací tyč  1500mm AlMgSi  103410</t>
  </si>
  <si>
    <t>Celkem za materiály:</t>
  </si>
  <si>
    <t>Dodávky zařízení (specifikace)</t>
  </si>
  <si>
    <t>Rozvaděč RE1+RE2 dle výkresu</t>
  </si>
  <si>
    <t>Rozvaděč RSP dle výkresu</t>
  </si>
  <si>
    <t>Rozvaděče RBx dle výkresu</t>
  </si>
  <si>
    <t>EVS- kompletní dodávka včetně montáže</t>
  </si>
  <si>
    <t xml:space="preserve">EVS:
1x venkovní audio jednotka včetně krytu (min. 6 uživatelů)
1x zdroj se směšovačem napětí a dat
6x vnitřní audio jednotka
1x el. zámen nízkoodběrový
</t>
  </si>
  <si>
    <t>05</t>
  </si>
  <si>
    <t>RACK (bez aktivních prvků)</t>
  </si>
  <si>
    <t xml:space="preserve">nástěnný, složený, 12U, 600 x 450, sklo
19" patch panel 1U, 24 portů C6 stíněný
9" nap. panel, 1U, 6 x 230 V, vypínač, pojistka
19" vyvazovací panel, 1U, plastový
+ případný další materiál, potřebný ke správné funkci datového rozvaděče
(aktivní prvky nejsou součástí rozpočtu, dodávka investora)
</t>
  </si>
  <si>
    <t>A</t>
  </si>
  <si>
    <t>A - svítidlo dle tabulky svítidel</t>
  </si>
  <si>
    <t>B</t>
  </si>
  <si>
    <t>B - svítidlo dle tabulky svítidel</t>
  </si>
  <si>
    <t>C</t>
  </si>
  <si>
    <t>C - svítidlo dle tabulky svítidel</t>
  </si>
  <si>
    <t>D</t>
  </si>
  <si>
    <t>D - svítidlo dle tabulky svítidel</t>
  </si>
  <si>
    <t>E</t>
  </si>
  <si>
    <t>E - svítidlo dle tabulky svítidel</t>
  </si>
  <si>
    <t>F</t>
  </si>
  <si>
    <t>F - svítidlo dle tabulky svítidel</t>
  </si>
  <si>
    <t>N</t>
  </si>
  <si>
    <t>N - svítidlo dle tabulky svítidel</t>
  </si>
  <si>
    <t>Celkem za dodávky:</t>
  </si>
  <si>
    <t>Práce v HZS</t>
  </si>
  <si>
    <t>Demontáž stávající elektroinstalace osvětlení</t>
  </si>
  <si>
    <t>hod.</t>
  </si>
  <si>
    <t>Funkční odzkoušení zařízení</t>
  </si>
  <si>
    <t>Nepředvídatelné práce</t>
  </si>
  <si>
    <t>Spolupráce s revizním technikem</t>
  </si>
  <si>
    <t xml:space="preserve">Stavební práce - průrazy, vysekání drážek, kapes </t>
  </si>
  <si>
    <t>Celkem za práci v HZS:</t>
  </si>
  <si>
    <t>pokorny.ppe@gmail.com</t>
  </si>
  <si>
    <t>připojení digestoře a ventilátorů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</si>
</sst>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5]#,##0.00;\-#,##0.00"/>
    <numFmt numFmtId="165" formatCode="[$-10405]#,##0;\-#,##0"/>
    <numFmt numFmtId="166" formatCode="#,##0.00\ &quot;Kč&quot;"/>
  </numFmts>
  <fonts count="13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i/>
      <sz val="8.25"/>
      <color rgb="FF000000"/>
      <name val="Arial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3">
    <xf numFmtId="0" fontId="0" fillId="0" borderId="0"/>
    <xf numFmtId="0" fontId="11" fillId="0" borderId="0"/>
    <xf numFmtId="0" fontId="12" fillId="0" borderId="0" applyNumberFormat="0" applyFill="0" applyBorder="0" applyAlignment="0" applyProtection="0"/>
  </cellStyleXfs>
  <cellXfs count="66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9" fillId="0" borderId="7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vertical="top" wrapText="1" readingOrder="1"/>
    </xf>
    <xf numFmtId="164" fontId="7" fillId="0" borderId="0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horizontal="right" vertical="center" wrapText="1" readingOrder="1"/>
    </xf>
    <xf numFmtId="0" fontId="6" fillId="0" borderId="10" xfId="1" applyNumberFormat="1" applyFont="1" applyFill="1" applyBorder="1" applyAlignment="1">
      <alignment vertical="center" wrapText="1" readingOrder="1"/>
    </xf>
    <xf numFmtId="4" fontId="7" fillId="0" borderId="0" xfId="1" applyNumberFormat="1" applyFont="1" applyFill="1" applyBorder="1" applyAlignment="1">
      <alignment horizontal="right" vertical="top" wrapText="1" readingOrder="1"/>
    </xf>
    <xf numFmtId="166" fontId="9" fillId="0" borderId="7" xfId="1" applyNumberFormat="1" applyFont="1" applyFill="1" applyBorder="1" applyAlignment="1">
      <alignment horizontal="right" vertical="top" wrapText="1" readingOrder="1"/>
    </xf>
    <xf numFmtId="166" fontId="1" fillId="0" borderId="0" xfId="0" applyNumberFormat="1" applyFont="1" applyFill="1" applyBorder="1"/>
    <xf numFmtId="166" fontId="9" fillId="0" borderId="0" xfId="1" applyNumberFormat="1" applyFont="1" applyFill="1" applyBorder="1" applyAlignment="1">
      <alignment horizontal="right" vertical="top" wrapText="1" readingOrder="1"/>
    </xf>
    <xf numFmtId="4" fontId="7" fillId="0" borderId="0" xfId="1" applyNumberFormat="1" applyFont="1" applyFill="1" applyBorder="1" applyAlignment="1">
      <alignment horizontal="right" vertical="top" wrapText="1" readingOrder="1"/>
    </xf>
    <xf numFmtId="0" fontId="2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3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4" fillId="2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left" vertical="top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4" fontId="7" fillId="0" borderId="0" xfId="1" applyNumberFormat="1" applyFont="1" applyFill="1" applyBorder="1" applyAlignment="1">
      <alignment horizontal="right" vertical="top" wrapText="1" readingOrder="1"/>
    </xf>
    <xf numFmtId="4" fontId="1" fillId="0" borderId="0" xfId="0" applyNumberFormat="1" applyFont="1" applyFill="1" applyBorder="1"/>
    <xf numFmtId="4" fontId="6" fillId="0" borderId="0" xfId="1" applyNumberFormat="1" applyFont="1" applyFill="1" applyBorder="1" applyAlignment="1">
      <alignment horizontal="right" vertical="top" wrapText="1" readingOrder="1"/>
    </xf>
    <xf numFmtId="0" fontId="6" fillId="0" borderId="9" xfId="1" applyNumberFormat="1" applyFont="1" applyFill="1" applyBorder="1" applyAlignment="1">
      <alignment horizontal="left" vertical="center" wrapText="1" readingOrder="1"/>
    </xf>
    <xf numFmtId="0" fontId="6" fillId="0" borderId="9" xfId="1" applyNumberFormat="1" applyFont="1" applyFill="1" applyBorder="1" applyAlignment="1">
      <alignment vertical="center" wrapText="1" readingOrder="1"/>
    </xf>
    <xf numFmtId="0" fontId="6" fillId="0" borderId="9" xfId="1" applyNumberFormat="1" applyFont="1" applyFill="1" applyBorder="1" applyAlignment="1">
      <alignment horizontal="right" vertical="center" wrapText="1" readingOrder="1"/>
    </xf>
    <xf numFmtId="4" fontId="6" fillId="0" borderId="9" xfId="1" applyNumberFormat="1" applyFont="1" applyFill="1" applyBorder="1" applyAlignment="1">
      <alignment horizontal="right" vertical="center" wrapText="1" readingOrder="1"/>
    </xf>
    <xf numFmtId="4" fontId="1" fillId="0" borderId="9" xfId="1" applyNumberFormat="1" applyFont="1" applyFill="1" applyBorder="1" applyAlignment="1">
      <alignment vertical="top" wrapText="1"/>
    </xf>
    <xf numFmtId="0" fontId="8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9" fillId="0" borderId="7" xfId="1" applyNumberFormat="1" applyFont="1" applyFill="1" applyBorder="1" applyAlignment="1">
      <alignment horizontal="right" vertical="top" wrapText="1" readingOrder="1"/>
    </xf>
    <xf numFmtId="166" fontId="9" fillId="0" borderId="7" xfId="1" applyNumberFormat="1" applyFont="1" applyFill="1" applyBorder="1" applyAlignment="1">
      <alignment horizontal="right" vertical="top" wrapText="1" readingOrder="1"/>
    </xf>
    <xf numFmtId="166" fontId="1" fillId="0" borderId="7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right" vertical="top" wrapText="1" readingOrder="1"/>
    </xf>
    <xf numFmtId="166" fontId="9" fillId="0" borderId="0" xfId="1" applyNumberFormat="1" applyFont="1" applyFill="1" applyBorder="1" applyAlignment="1">
      <alignment horizontal="right" vertical="top" wrapText="1" readingOrder="1"/>
    </xf>
    <xf numFmtId="166" fontId="1" fillId="0" borderId="0" xfId="0" applyNumberFormat="1" applyFont="1" applyFill="1" applyBorder="1"/>
    <xf numFmtId="0" fontId="12" fillId="0" borderId="0" xfId="2" applyNumberFormat="1" applyFill="1" applyBorder="1" applyAlignment="1">
      <alignment horizontal="left" vertical="center" wrapText="1" readingOrder="1"/>
    </xf>
    <xf numFmtId="0" fontId="7" fillId="0" borderId="0" xfId="1" applyNumberFormat="1" applyFont="1" applyFill="1" applyBorder="1" applyAlignment="1">
      <alignment horizontal="left" vertical="top" wrapText="1" readingOrder="1"/>
    </xf>
    <xf numFmtId="0" fontId="6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6" fillId="0" borderId="10" xfId="1" applyNumberFormat="1" applyFont="1" applyFill="1" applyBorder="1" applyAlignment="1">
      <alignment vertical="top" wrapText="1" readingOrder="1"/>
    </xf>
    <xf numFmtId="164" fontId="7" fillId="0" borderId="0" xfId="1" applyNumberFormat="1" applyFont="1" applyFill="1" applyBorder="1" applyAlignment="1">
      <alignment horizontal="right" vertical="top" wrapText="1" readingOrder="1"/>
    </xf>
    <xf numFmtId="0" fontId="6" fillId="0" borderId="10" xfId="1" applyNumberFormat="1" applyFont="1" applyFill="1" applyBorder="1" applyAlignment="1">
      <alignment horizontal="right" vertical="center" wrapText="1" readingOrder="1"/>
    </xf>
    <xf numFmtId="0" fontId="6" fillId="0" borderId="10" xfId="1" applyNumberFormat="1" applyFont="1" applyFill="1" applyBorder="1" applyAlignment="1">
      <alignment vertical="center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165" fontId="7" fillId="0" borderId="0" xfId="1" applyNumberFormat="1" applyFont="1" applyFill="1" applyBorder="1" applyAlignment="1">
      <alignment horizontal="right" vertical="top" wrapText="1" readingOrder="1"/>
    </xf>
  </cellXfs>
  <cellStyles count="3">
    <cellStyle name="Hypertextový odkaz" xfId="2" builtinId="8"/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okorny.ppe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7"/>
  <sheetViews>
    <sheetView showGridLines="0" tabSelected="1" workbookViewId="0">
      <pane ySplit="4" topLeftCell="A5" activePane="bottomLeft" state="frozen"/>
      <selection pane="bottomLeft" activeCell="AC42" sqref="AC42"/>
    </sheetView>
  </sheetViews>
  <sheetFormatPr defaultRowHeight="14.4" x14ac:dyDescent="0.3"/>
  <cols>
    <col min="1" max="2" width="0.5546875" customWidth="1"/>
    <col min="3" max="3" width="1.109375" customWidth="1"/>
    <col min="4" max="4" width="0.21875" customWidth="1"/>
    <col min="5" max="5" width="6.77734375" customWidth="1"/>
    <col min="6" max="6" width="0.5546875" customWidth="1"/>
    <col min="7" max="7" width="1.44140625" customWidth="1"/>
    <col min="8" max="8" width="3.6640625" customWidth="1"/>
    <col min="9" max="9" width="0" hidden="1" customWidth="1"/>
    <col min="10" max="10" width="5.44140625" customWidth="1"/>
    <col min="11" max="11" width="8.5546875" customWidth="1"/>
    <col min="12" max="12" width="0.33203125" customWidth="1"/>
    <col min="13" max="13" width="1.44140625" customWidth="1"/>
    <col min="14" max="14" width="0.21875" customWidth="1"/>
    <col min="15" max="15" width="0" hidden="1" customWidth="1"/>
    <col min="16" max="17" width="15.33203125" customWidth="1"/>
    <col min="18" max="18" width="8.88671875" customWidth="1"/>
    <col min="19" max="19" width="3.21875" customWidth="1"/>
    <col min="20" max="20" width="0.33203125" customWidth="1"/>
    <col min="21" max="21" width="12.33203125" customWidth="1"/>
    <col min="22" max="22" width="6.77734375" customWidth="1"/>
    <col min="23" max="23" width="7.21875" customWidth="1"/>
    <col min="24" max="24" width="0" hidden="1" customWidth="1"/>
    <col min="25" max="25" width="1.33203125" customWidth="1"/>
    <col min="26" max="27" width="0.5546875" customWidth="1"/>
  </cols>
  <sheetData>
    <row r="1" spans="1:27" ht="2.85" customHeight="1" x14ac:dyDescent="0.3"/>
    <row r="2" spans="1:27" ht="1.3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1.25" customHeight="1" x14ac:dyDescent="0.3">
      <c r="A3" s="26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</row>
    <row r="4" spans="1:27" ht="0" hidden="1" customHeight="1" x14ac:dyDescent="0.3"/>
    <row r="5" spans="1:27" ht="2.85" customHeight="1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7" ht="5.7" customHeight="1" x14ac:dyDescent="0.3"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5"/>
      <c r="Z6" s="6"/>
    </row>
    <row r="7" spans="1:27" ht="16.350000000000001" customHeight="1" x14ac:dyDescent="0.3">
      <c r="B7" s="7"/>
      <c r="C7" s="2"/>
      <c r="D7" s="2"/>
      <c r="E7" s="28" t="s">
        <v>1</v>
      </c>
      <c r="F7" s="29"/>
      <c r="G7" s="29"/>
      <c r="H7" s="29"/>
      <c r="I7" s="29"/>
      <c r="J7" s="29"/>
      <c r="K7" s="30" t="s">
        <v>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"/>
      <c r="Y7" s="8"/>
      <c r="Z7" s="6"/>
    </row>
    <row r="8" spans="1:27" ht="16.350000000000001" customHeight="1" x14ac:dyDescent="0.3">
      <c r="B8" s="7"/>
      <c r="C8" s="2"/>
      <c r="D8" s="2"/>
      <c r="E8" s="28" t="s">
        <v>3</v>
      </c>
      <c r="F8" s="29"/>
      <c r="G8" s="29"/>
      <c r="H8" s="29"/>
      <c r="I8" s="29"/>
      <c r="J8" s="29"/>
      <c r="K8" s="30" t="s">
        <v>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"/>
      <c r="Y8" s="8"/>
      <c r="Z8" s="6"/>
    </row>
    <row r="9" spans="1:27" ht="0" hidden="1" customHeight="1" x14ac:dyDescent="0.3">
      <c r="B9" s="7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8"/>
      <c r="Z9" s="6"/>
    </row>
    <row r="10" spans="1:27" ht="2.85" customHeight="1" x14ac:dyDescent="0.3"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1"/>
      <c r="Z10" s="6"/>
    </row>
    <row r="11" spans="1:27" ht="2.85" customHeight="1" x14ac:dyDescent="0.3">
      <c r="B11" s="2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7" ht="0" hidden="1" customHeight="1" x14ac:dyDescent="0.3"/>
    <row r="13" spans="1:27" ht="14.1" customHeight="1" x14ac:dyDescent="0.3"/>
    <row r="14" spans="1:27" ht="2.85" customHeight="1" x14ac:dyDescent="0.3"/>
    <row r="15" spans="1:27" ht="0" hidden="1" customHeight="1" x14ac:dyDescent="0.3"/>
    <row r="16" spans="1:27" ht="17.100000000000001" customHeight="1" x14ac:dyDescent="0.3">
      <c r="B16" s="31" t="s">
        <v>5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2:26" ht="2.85" customHeight="1" x14ac:dyDescent="0.3"/>
    <row r="18" spans="2:26" ht="11.4" customHeight="1" x14ac:dyDescent="0.3">
      <c r="B18" s="32" t="s">
        <v>6</v>
      </c>
      <c r="C18" s="33"/>
      <c r="D18" s="33"/>
      <c r="E18" s="33"/>
      <c r="F18" s="34" t="s">
        <v>7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2"/>
      <c r="T18" s="33"/>
      <c r="U18" s="33"/>
      <c r="V18" s="32" t="s">
        <v>9</v>
      </c>
      <c r="W18" s="33"/>
      <c r="X18" s="33"/>
      <c r="Y18" s="33"/>
      <c r="Z18" s="33"/>
    </row>
    <row r="19" spans="2:26" ht="11.4" customHeight="1" x14ac:dyDescent="0.3">
      <c r="B19" s="35" t="s">
        <v>10</v>
      </c>
      <c r="C19" s="27"/>
      <c r="D19" s="27"/>
      <c r="E19" s="27"/>
      <c r="F19" s="36" t="s">
        <v>11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37" t="s">
        <v>12</v>
      </c>
      <c r="T19" s="27"/>
      <c r="U19" s="27"/>
      <c r="V19" s="37" t="s">
        <v>12</v>
      </c>
      <c r="W19" s="27"/>
      <c r="X19" s="27"/>
      <c r="Y19" s="27"/>
      <c r="Z19" s="27"/>
    </row>
    <row r="20" spans="2:26" ht="11.25" customHeight="1" x14ac:dyDescent="0.3">
      <c r="B20" s="38" t="s">
        <v>13</v>
      </c>
      <c r="C20" s="27"/>
      <c r="D20" s="27"/>
      <c r="E20" s="27"/>
      <c r="F20" s="39" t="s">
        <v>14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38"/>
      <c r="T20" s="27"/>
      <c r="U20" s="27"/>
      <c r="V20" s="40">
        <f>SUM('Položky všech ceníků'!F69:I69)</f>
        <v>0</v>
      </c>
      <c r="W20" s="41"/>
      <c r="X20" s="41"/>
      <c r="Y20" s="41"/>
      <c r="Z20" s="41"/>
    </row>
    <row r="21" spans="2:26" ht="11.4" customHeight="1" x14ac:dyDescent="0.3">
      <c r="B21" s="38" t="s">
        <v>15</v>
      </c>
      <c r="C21" s="27"/>
      <c r="D21" s="27"/>
      <c r="E21" s="27"/>
      <c r="F21" s="39" t="s">
        <v>16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38"/>
      <c r="T21" s="27"/>
      <c r="U21" s="27"/>
      <c r="V21" s="40">
        <f>SUM('Položky všech ceníků'!F86:I86)</f>
        <v>0</v>
      </c>
      <c r="W21" s="41"/>
      <c r="X21" s="41"/>
      <c r="Y21" s="41"/>
      <c r="Z21" s="41"/>
    </row>
    <row r="22" spans="2:26" ht="11.4" customHeight="1" x14ac:dyDescent="0.3">
      <c r="B22" s="38" t="s">
        <v>17</v>
      </c>
      <c r="C22" s="27"/>
      <c r="D22" s="27"/>
      <c r="E22" s="27"/>
      <c r="F22" s="39" t="s">
        <v>18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38"/>
      <c r="T22" s="27"/>
      <c r="U22" s="27"/>
      <c r="V22" s="40">
        <f>SUM('Položky všech ceníků'!F173:I173)</f>
        <v>0</v>
      </c>
      <c r="W22" s="41"/>
      <c r="X22" s="41"/>
      <c r="Y22" s="41"/>
      <c r="Z22" s="41"/>
    </row>
    <row r="23" spans="2:26" ht="11.4" customHeight="1" x14ac:dyDescent="0.3">
      <c r="B23" s="35" t="s">
        <v>12</v>
      </c>
      <c r="C23" s="27"/>
      <c r="D23" s="27"/>
      <c r="E23" s="27"/>
      <c r="F23" s="36" t="s">
        <v>19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37"/>
      <c r="T23" s="27"/>
      <c r="U23" s="27"/>
      <c r="V23" s="42">
        <f>SUM(V20:Z22)</f>
        <v>0</v>
      </c>
      <c r="W23" s="41"/>
      <c r="X23" s="41"/>
      <c r="Y23" s="41"/>
      <c r="Z23" s="41"/>
    </row>
    <row r="24" spans="2:26" ht="11.25" customHeight="1" x14ac:dyDescent="0.3">
      <c r="B24" s="38" t="s">
        <v>12</v>
      </c>
      <c r="C24" s="27"/>
      <c r="D24" s="27"/>
      <c r="E24" s="27"/>
      <c r="F24" s="39" t="s">
        <v>12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38"/>
      <c r="T24" s="27"/>
      <c r="U24" s="27"/>
      <c r="V24" s="40" t="s">
        <v>12</v>
      </c>
      <c r="W24" s="41"/>
      <c r="X24" s="41"/>
      <c r="Y24" s="41"/>
      <c r="Z24" s="41"/>
    </row>
    <row r="25" spans="2:26" ht="11.4" customHeight="1" x14ac:dyDescent="0.3">
      <c r="B25" s="35" t="s">
        <v>20</v>
      </c>
      <c r="C25" s="27"/>
      <c r="D25" s="27"/>
      <c r="E25" s="27"/>
      <c r="F25" s="36" t="s">
        <v>21</v>
      </c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37"/>
      <c r="T25" s="27"/>
      <c r="U25" s="27"/>
      <c r="V25" s="42" t="s">
        <v>12</v>
      </c>
      <c r="W25" s="41"/>
      <c r="X25" s="41"/>
      <c r="Y25" s="41"/>
      <c r="Z25" s="41"/>
    </row>
    <row r="26" spans="2:26" ht="11.4" customHeight="1" x14ac:dyDescent="0.3">
      <c r="B26" s="38" t="s">
        <v>22</v>
      </c>
      <c r="C26" s="27"/>
      <c r="D26" s="27"/>
      <c r="E26" s="27"/>
      <c r="F26" s="39" t="s">
        <v>23</v>
      </c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38"/>
      <c r="T26" s="27"/>
      <c r="U26" s="27"/>
      <c r="V26" s="40">
        <f>SUM('Položky všech ceníků'!F216:I216)</f>
        <v>0</v>
      </c>
      <c r="W26" s="41"/>
      <c r="X26" s="41"/>
      <c r="Y26" s="41"/>
      <c r="Z26" s="41"/>
    </row>
    <row r="27" spans="2:26" ht="11.4" customHeight="1" x14ac:dyDescent="0.3">
      <c r="B27" s="35" t="s">
        <v>12</v>
      </c>
      <c r="C27" s="27"/>
      <c r="D27" s="27"/>
      <c r="E27" s="27"/>
      <c r="F27" s="36" t="s">
        <v>24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37"/>
      <c r="T27" s="27"/>
      <c r="U27" s="27"/>
      <c r="V27" s="42">
        <f>SUM(V26)</f>
        <v>0</v>
      </c>
      <c r="W27" s="41"/>
      <c r="X27" s="41"/>
      <c r="Y27" s="41"/>
      <c r="Z27" s="41"/>
    </row>
    <row r="28" spans="2:26" ht="11.25" customHeight="1" x14ac:dyDescent="0.3">
      <c r="B28" s="38" t="s">
        <v>12</v>
      </c>
      <c r="C28" s="27"/>
      <c r="D28" s="27"/>
      <c r="E28" s="27"/>
      <c r="F28" s="39" t="s">
        <v>12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38"/>
      <c r="T28" s="27"/>
      <c r="U28" s="27"/>
      <c r="V28" s="40" t="s">
        <v>12</v>
      </c>
      <c r="W28" s="41"/>
      <c r="X28" s="41"/>
      <c r="Y28" s="41"/>
      <c r="Z28" s="41"/>
    </row>
    <row r="29" spans="2:26" ht="11.4" customHeight="1" x14ac:dyDescent="0.3">
      <c r="B29" s="35" t="s">
        <v>25</v>
      </c>
      <c r="C29" s="27"/>
      <c r="D29" s="27"/>
      <c r="E29" s="27"/>
      <c r="F29" s="36" t="s">
        <v>26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37"/>
      <c r="T29" s="27"/>
      <c r="U29" s="27"/>
      <c r="V29" s="42" t="s">
        <v>12</v>
      </c>
      <c r="W29" s="41"/>
      <c r="X29" s="41"/>
      <c r="Y29" s="41"/>
      <c r="Z29" s="41"/>
    </row>
    <row r="30" spans="2:26" ht="11.4" customHeight="1" x14ac:dyDescent="0.3">
      <c r="B30" s="38" t="s">
        <v>27</v>
      </c>
      <c r="C30" s="27"/>
      <c r="D30" s="27"/>
      <c r="E30" s="27"/>
      <c r="F30" s="39" t="s">
        <v>28</v>
      </c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38"/>
      <c r="T30" s="27"/>
      <c r="U30" s="27"/>
      <c r="V30" s="40">
        <f>SUM('Položky všech ceníků'!F199:I199)</f>
        <v>0</v>
      </c>
      <c r="W30" s="41"/>
      <c r="X30" s="41"/>
      <c r="Y30" s="41"/>
      <c r="Z30" s="41"/>
    </row>
    <row r="31" spans="2:26" ht="11.4" customHeight="1" x14ac:dyDescent="0.3">
      <c r="B31" s="35" t="s">
        <v>12</v>
      </c>
      <c r="C31" s="27"/>
      <c r="D31" s="27"/>
      <c r="E31" s="27"/>
      <c r="F31" s="36" t="s">
        <v>29</v>
      </c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37"/>
      <c r="T31" s="27"/>
      <c r="U31" s="27"/>
      <c r="V31" s="42">
        <f>SUM(V30)</f>
        <v>0</v>
      </c>
      <c r="W31" s="41"/>
      <c r="X31" s="41"/>
      <c r="Y31" s="41"/>
      <c r="Z31" s="41"/>
    </row>
    <row r="32" spans="2:26" ht="11.4" customHeight="1" x14ac:dyDescent="0.3">
      <c r="B32" s="38" t="s">
        <v>12</v>
      </c>
      <c r="C32" s="27"/>
      <c r="D32" s="27"/>
      <c r="E32" s="27"/>
      <c r="F32" s="39" t="s">
        <v>12</v>
      </c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38"/>
      <c r="T32" s="27"/>
      <c r="U32" s="27"/>
      <c r="V32" s="40" t="s">
        <v>12</v>
      </c>
      <c r="W32" s="41"/>
      <c r="X32" s="41"/>
      <c r="Y32" s="41"/>
      <c r="Z32" s="41"/>
    </row>
    <row r="33" spans="2:26" ht="11.25" customHeight="1" x14ac:dyDescent="0.3">
      <c r="B33" s="43" t="s">
        <v>30</v>
      </c>
      <c r="C33" s="33"/>
      <c r="D33" s="33"/>
      <c r="E33" s="33"/>
      <c r="F33" s="44" t="s">
        <v>31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45"/>
      <c r="T33" s="33"/>
      <c r="U33" s="33"/>
      <c r="V33" s="46">
        <f>SUM(V31,V27,V23)</f>
        <v>0</v>
      </c>
      <c r="W33" s="47"/>
      <c r="X33" s="47"/>
      <c r="Y33" s="47"/>
      <c r="Z33" s="47"/>
    </row>
    <row r="34" spans="2:26" ht="14.25" customHeight="1" x14ac:dyDescent="0.3"/>
    <row r="35" spans="2:26" x14ac:dyDescent="0.3">
      <c r="B35" s="48" t="s">
        <v>12</v>
      </c>
      <c r="C35" s="49"/>
      <c r="D35" s="49"/>
      <c r="E35" s="49"/>
      <c r="F35" s="49"/>
      <c r="G35" s="49"/>
      <c r="H35" s="49"/>
      <c r="J35" s="50" t="s">
        <v>8</v>
      </c>
      <c r="K35" s="49"/>
      <c r="L35" s="49"/>
      <c r="M35" s="49"/>
      <c r="N35" s="49"/>
      <c r="O35" s="50" t="s">
        <v>32</v>
      </c>
      <c r="P35" s="49"/>
      <c r="Q35" s="15" t="s">
        <v>33</v>
      </c>
    </row>
    <row r="36" spans="2:26" x14ac:dyDescent="0.3">
      <c r="B36" s="50" t="s">
        <v>34</v>
      </c>
      <c r="C36" s="49"/>
      <c r="D36" s="49"/>
      <c r="E36" s="49"/>
      <c r="F36" s="49"/>
      <c r="G36" s="49"/>
      <c r="H36" s="49"/>
      <c r="I36" s="14"/>
      <c r="J36" s="51">
        <f>V33</f>
        <v>0</v>
      </c>
      <c r="K36" s="52"/>
      <c r="L36" s="52"/>
      <c r="M36" s="52"/>
      <c r="N36" s="52"/>
      <c r="O36" s="51">
        <f>J36*0.21</f>
        <v>0</v>
      </c>
      <c r="P36" s="52"/>
      <c r="Q36" s="22">
        <f>O36+J36</f>
        <v>0</v>
      </c>
    </row>
    <row r="37" spans="2:26" ht="0" hidden="1" customHeight="1" x14ac:dyDescent="0.3">
      <c r="J37" s="23"/>
      <c r="K37" s="23"/>
      <c r="L37" s="23"/>
      <c r="M37" s="23"/>
      <c r="N37" s="23"/>
      <c r="O37" s="23"/>
      <c r="P37" s="23"/>
      <c r="Q37" s="23"/>
    </row>
    <row r="38" spans="2:26" ht="3" customHeight="1" x14ac:dyDescent="0.3">
      <c r="J38" s="23"/>
      <c r="K38" s="23"/>
      <c r="L38" s="23"/>
      <c r="M38" s="23"/>
      <c r="N38" s="23"/>
      <c r="O38" s="23"/>
      <c r="P38" s="23"/>
      <c r="Q38" s="23"/>
    </row>
    <row r="39" spans="2:26" x14ac:dyDescent="0.3">
      <c r="B39" s="53" t="s">
        <v>35</v>
      </c>
      <c r="C39" s="27"/>
      <c r="D39" s="27"/>
      <c r="E39" s="27"/>
      <c r="F39" s="27"/>
      <c r="G39" s="27"/>
      <c r="H39" s="27"/>
      <c r="J39" s="54">
        <f>J36</f>
        <v>0</v>
      </c>
      <c r="K39" s="55"/>
      <c r="L39" s="55"/>
      <c r="M39" s="55"/>
      <c r="N39" s="55"/>
      <c r="O39" s="23"/>
      <c r="P39" s="24">
        <f>O36</f>
        <v>0</v>
      </c>
      <c r="Q39" s="24">
        <f>Q36</f>
        <v>0</v>
      </c>
    </row>
    <row r="40" spans="2:26" ht="5.7" customHeight="1" x14ac:dyDescent="0.3"/>
    <row r="41" spans="2:26" ht="2.85" customHeight="1" x14ac:dyDescent="0.3"/>
    <row r="42" spans="2:26" ht="97.8" customHeight="1" x14ac:dyDescent="0.3">
      <c r="B42" s="57" t="s">
        <v>36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2:26" ht="11.4" customHeight="1" x14ac:dyDescent="0.3"/>
    <row r="44" spans="2:26" ht="11.4" customHeight="1" x14ac:dyDescent="0.3">
      <c r="B44" s="37" t="s">
        <v>37</v>
      </c>
      <c r="C44" s="27"/>
      <c r="D44" s="27"/>
      <c r="E44" s="27"/>
      <c r="F44" s="27"/>
      <c r="G44" s="27"/>
      <c r="H44" s="36" t="s">
        <v>38</v>
      </c>
      <c r="I44" s="27"/>
      <c r="J44" s="27"/>
      <c r="K44" s="27"/>
      <c r="L44" s="27"/>
      <c r="M44" s="27"/>
    </row>
    <row r="45" spans="2:26" ht="16.2" customHeight="1" x14ac:dyDescent="0.3">
      <c r="B45" s="37" t="s">
        <v>39</v>
      </c>
      <c r="C45" s="27"/>
      <c r="D45" s="27"/>
      <c r="E45" s="27"/>
      <c r="F45" s="27"/>
      <c r="G45" s="27"/>
      <c r="H45" s="56" t="s">
        <v>353</v>
      </c>
      <c r="I45" s="56"/>
      <c r="J45" s="56"/>
      <c r="K45" s="56"/>
      <c r="L45" s="56"/>
      <c r="M45" s="56"/>
      <c r="N45" s="56"/>
      <c r="O45" s="56"/>
      <c r="P45" s="56"/>
    </row>
    <row r="46" spans="2:26" ht="11.25" customHeight="1" x14ac:dyDescent="0.3">
      <c r="B46" s="37" t="s">
        <v>40</v>
      </c>
      <c r="C46" s="27"/>
      <c r="D46" s="27"/>
      <c r="E46" s="27"/>
      <c r="F46" s="27"/>
      <c r="G46" s="27"/>
      <c r="H46" s="36" t="s">
        <v>41</v>
      </c>
      <c r="I46" s="27"/>
      <c r="J46" s="27"/>
      <c r="K46" s="27"/>
      <c r="L46" s="27"/>
      <c r="M46" s="27"/>
    </row>
    <row r="47" spans="2:26" ht="0" hidden="1" customHeight="1" x14ac:dyDescent="0.3"/>
  </sheetData>
  <mergeCells count="85">
    <mergeCell ref="B46:G46"/>
    <mergeCell ref="H46:M46"/>
    <mergeCell ref="H45:P45"/>
    <mergeCell ref="B42:Z42"/>
    <mergeCell ref="B44:G44"/>
    <mergeCell ref="H44:M44"/>
    <mergeCell ref="B45:G45"/>
    <mergeCell ref="B36:H36"/>
    <mergeCell ref="J36:N36"/>
    <mergeCell ref="O36:P36"/>
    <mergeCell ref="B39:H39"/>
    <mergeCell ref="J39:N39"/>
    <mergeCell ref="B33:E33"/>
    <mergeCell ref="F33:R33"/>
    <mergeCell ref="S33:U33"/>
    <mergeCell ref="V33:Z33"/>
    <mergeCell ref="B35:H35"/>
    <mergeCell ref="J35:N35"/>
    <mergeCell ref="O35:P35"/>
    <mergeCell ref="B31:E31"/>
    <mergeCell ref="F31:R31"/>
    <mergeCell ref="S31:U31"/>
    <mergeCell ref="V31:Z31"/>
    <mergeCell ref="B32:E32"/>
    <mergeCell ref="F32:R32"/>
    <mergeCell ref="S32:U32"/>
    <mergeCell ref="V32:Z32"/>
    <mergeCell ref="B29:E29"/>
    <mergeCell ref="F29:R29"/>
    <mergeCell ref="S29:U29"/>
    <mergeCell ref="V29:Z29"/>
    <mergeCell ref="B30:E30"/>
    <mergeCell ref="F30:R30"/>
    <mergeCell ref="S30:U30"/>
    <mergeCell ref="V30:Z30"/>
    <mergeCell ref="B27:E27"/>
    <mergeCell ref="F27:R27"/>
    <mergeCell ref="S27:U27"/>
    <mergeCell ref="V27:Z27"/>
    <mergeCell ref="B28:E28"/>
    <mergeCell ref="F28:R28"/>
    <mergeCell ref="S28:U28"/>
    <mergeCell ref="V28:Z28"/>
    <mergeCell ref="B25:E25"/>
    <mergeCell ref="F25:R25"/>
    <mergeCell ref="S25:U25"/>
    <mergeCell ref="V25:Z25"/>
    <mergeCell ref="B26:E26"/>
    <mergeCell ref="F26:R26"/>
    <mergeCell ref="S26:U26"/>
    <mergeCell ref="V26:Z26"/>
    <mergeCell ref="B23:E23"/>
    <mergeCell ref="F23:R23"/>
    <mergeCell ref="S23:U23"/>
    <mergeCell ref="V23:Z23"/>
    <mergeCell ref="B24:E24"/>
    <mergeCell ref="F24:R24"/>
    <mergeCell ref="S24:U24"/>
    <mergeCell ref="V24:Z24"/>
    <mergeCell ref="B21:E21"/>
    <mergeCell ref="F21:R21"/>
    <mergeCell ref="S21:U21"/>
    <mergeCell ref="V21:Z21"/>
    <mergeCell ref="B22:E22"/>
    <mergeCell ref="F22:R22"/>
    <mergeCell ref="S22:U22"/>
    <mergeCell ref="V22:Z22"/>
    <mergeCell ref="B19:E19"/>
    <mergeCell ref="F19:R19"/>
    <mergeCell ref="S19:U19"/>
    <mergeCell ref="V19:Z19"/>
    <mergeCell ref="B20:E20"/>
    <mergeCell ref="F20:R20"/>
    <mergeCell ref="S20:U20"/>
    <mergeCell ref="V20:Z20"/>
    <mergeCell ref="B16:Z16"/>
    <mergeCell ref="B18:E18"/>
    <mergeCell ref="F18:R18"/>
    <mergeCell ref="S18:U18"/>
    <mergeCell ref="V18:Z18"/>
    <mergeCell ref="A3:AA3"/>
    <mergeCell ref="E7:J7"/>
    <mergeCell ref="K7:W7"/>
    <mergeCell ref="E8:J8"/>
    <mergeCell ref="K8:W8"/>
  </mergeCells>
  <hyperlinks>
    <hyperlink ref="H45" r:id="rId1"/>
  </hyperlink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18"/>
  <sheetViews>
    <sheetView showGridLines="0" workbookViewId="0">
      <pane ySplit="4" topLeftCell="A44" activePane="bottomLeft" state="frozen"/>
      <selection pane="bottomLeft" activeCell="T60" sqref="T60"/>
    </sheetView>
  </sheetViews>
  <sheetFormatPr defaultRowHeight="14.4" x14ac:dyDescent="0.3"/>
  <cols>
    <col min="1" max="1" width="0.5546875" customWidth="1"/>
    <col min="2" max="2" width="1.6640625" customWidth="1"/>
    <col min="3" max="3" width="4.6640625" customWidth="1"/>
    <col min="4" max="4" width="1.21875" customWidth="1"/>
    <col min="5" max="5" width="0" hidden="1" customWidth="1"/>
    <col min="6" max="6" width="1.5546875" customWidth="1"/>
    <col min="7" max="7" width="5.6640625" customWidth="1"/>
    <col min="8" max="8" width="0" hidden="1" customWidth="1"/>
    <col min="9" max="9" width="2.44140625" customWidth="1"/>
    <col min="10" max="10" width="0" hidden="1" customWidth="1"/>
    <col min="11" max="11" width="1.6640625" customWidth="1"/>
    <col min="12" max="12" width="9.33203125" customWidth="1"/>
    <col min="13" max="13" width="0.33203125" customWidth="1"/>
    <col min="14" max="14" width="2.21875" customWidth="1"/>
    <col min="15" max="15" width="8.109375" customWidth="1"/>
    <col min="16" max="16" width="20.5546875" customWidth="1"/>
    <col min="17" max="17" width="13.6640625" customWidth="1"/>
    <col min="18" max="18" width="0.33203125" customWidth="1"/>
    <col min="19" max="19" width="1.21875" customWidth="1"/>
    <col min="20" max="20" width="9" customWidth="1"/>
    <col min="21" max="21" width="6.33203125" customWidth="1"/>
    <col min="22" max="22" width="2.5546875" customWidth="1"/>
    <col min="23" max="23" width="9.109375" customWidth="1"/>
    <col min="24" max="24" width="0.5546875" customWidth="1"/>
  </cols>
  <sheetData>
    <row r="1" spans="1:24" ht="2.85" customHeight="1" x14ac:dyDescent="0.3"/>
    <row r="2" spans="1:24" ht="1.3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1.25" customHeight="1" x14ac:dyDescent="0.3">
      <c r="A3" s="26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24" ht="0" hidden="1" customHeight="1" x14ac:dyDescent="0.3"/>
    <row r="5" spans="1:24" ht="2.85" customHeight="1" x14ac:dyDescent="0.3"/>
    <row r="6" spans="1:24" ht="17.100000000000001" customHeight="1" x14ac:dyDescent="0.3">
      <c r="B6" s="31" t="s">
        <v>42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</row>
    <row r="7" spans="1:24" ht="2.85" customHeight="1" x14ac:dyDescent="0.3"/>
    <row r="8" spans="1:24" x14ac:dyDescent="0.3">
      <c r="B8" s="58" t="s">
        <v>43</v>
      </c>
      <c r="C8" s="59"/>
      <c r="D8" s="60" t="s">
        <v>44</v>
      </c>
      <c r="E8" s="59"/>
      <c r="F8" s="59"/>
      <c r="G8" s="59"/>
      <c r="H8" s="59"/>
      <c r="I8" s="59"/>
      <c r="J8" s="59"/>
      <c r="K8" s="59"/>
      <c r="L8" s="60" t="s">
        <v>7</v>
      </c>
      <c r="M8" s="59"/>
      <c r="N8" s="59"/>
      <c r="O8" s="59"/>
      <c r="P8" s="59"/>
      <c r="Q8" s="58" t="s">
        <v>45</v>
      </c>
      <c r="R8" s="59"/>
      <c r="S8" s="59"/>
      <c r="T8" s="16" t="s">
        <v>46</v>
      </c>
      <c r="U8" s="17" t="s">
        <v>47</v>
      </c>
      <c r="V8" s="58" t="s">
        <v>48</v>
      </c>
      <c r="W8" s="59"/>
    </row>
    <row r="9" spans="1:24" x14ac:dyDescent="0.3">
      <c r="B9" s="38">
        <v>1</v>
      </c>
      <c r="C9" s="27"/>
      <c r="D9" s="39" t="s">
        <v>49</v>
      </c>
      <c r="E9" s="27"/>
      <c r="F9" s="27"/>
      <c r="G9" s="27"/>
      <c r="H9" s="27"/>
      <c r="I9" s="27"/>
      <c r="J9" s="27"/>
      <c r="K9" s="27"/>
      <c r="L9" s="39" t="s">
        <v>50</v>
      </c>
      <c r="M9" s="27"/>
      <c r="N9" s="27"/>
      <c r="O9" s="27"/>
      <c r="P9" s="27"/>
      <c r="Q9" s="61"/>
      <c r="R9" s="27"/>
      <c r="S9" s="27"/>
      <c r="T9" s="12" t="s">
        <v>51</v>
      </c>
      <c r="U9" s="13" t="s">
        <v>52</v>
      </c>
      <c r="V9" s="61">
        <f>T9*Q9</f>
        <v>0</v>
      </c>
      <c r="W9" s="27"/>
    </row>
    <row r="10" spans="1:24" x14ac:dyDescent="0.3">
      <c r="B10" s="38">
        <v>2</v>
      </c>
      <c r="C10" s="27"/>
      <c r="D10" s="39" t="s">
        <v>53</v>
      </c>
      <c r="E10" s="27"/>
      <c r="F10" s="27"/>
      <c r="G10" s="27"/>
      <c r="H10" s="27"/>
      <c r="I10" s="27"/>
      <c r="J10" s="27"/>
      <c r="K10" s="27"/>
      <c r="L10" s="39" t="s">
        <v>54</v>
      </c>
      <c r="M10" s="27"/>
      <c r="N10" s="27"/>
      <c r="O10" s="27"/>
      <c r="P10" s="27"/>
      <c r="Q10" s="61"/>
      <c r="R10" s="27"/>
      <c r="S10" s="27"/>
      <c r="T10" s="12" t="s">
        <v>55</v>
      </c>
      <c r="U10" s="13" t="s">
        <v>52</v>
      </c>
      <c r="V10" s="61">
        <f t="shared" ref="V10:V63" si="0">T10*Q10</f>
        <v>0</v>
      </c>
      <c r="W10" s="27"/>
    </row>
    <row r="11" spans="1:24" x14ac:dyDescent="0.3">
      <c r="B11" s="38">
        <v>3</v>
      </c>
      <c r="C11" s="27"/>
      <c r="D11" s="39" t="s">
        <v>56</v>
      </c>
      <c r="E11" s="27"/>
      <c r="F11" s="27"/>
      <c r="G11" s="27"/>
      <c r="H11" s="27"/>
      <c r="I11" s="27"/>
      <c r="J11" s="27"/>
      <c r="K11" s="27"/>
      <c r="L11" s="39" t="s">
        <v>57</v>
      </c>
      <c r="M11" s="27"/>
      <c r="N11" s="27"/>
      <c r="O11" s="27"/>
      <c r="P11" s="27"/>
      <c r="Q11" s="61"/>
      <c r="R11" s="27"/>
      <c r="S11" s="27"/>
      <c r="T11" s="12" t="s">
        <v>58</v>
      </c>
      <c r="U11" s="13" t="s">
        <v>52</v>
      </c>
      <c r="V11" s="61">
        <f t="shared" si="0"/>
        <v>0</v>
      </c>
      <c r="W11" s="27"/>
    </row>
    <row r="12" spans="1:24" ht="30" customHeight="1" x14ac:dyDescent="0.3">
      <c r="B12" s="38">
        <v>4</v>
      </c>
      <c r="C12" s="27"/>
      <c r="D12" s="39" t="s">
        <v>59</v>
      </c>
      <c r="E12" s="27"/>
      <c r="F12" s="27"/>
      <c r="G12" s="27"/>
      <c r="H12" s="27"/>
      <c r="I12" s="27"/>
      <c r="J12" s="27"/>
      <c r="K12" s="27"/>
      <c r="L12" s="39" t="s">
        <v>60</v>
      </c>
      <c r="M12" s="27"/>
      <c r="N12" s="27"/>
      <c r="O12" s="27"/>
      <c r="P12" s="27"/>
      <c r="Q12" s="61"/>
      <c r="R12" s="27"/>
      <c r="S12" s="27"/>
      <c r="T12" s="12" t="s">
        <v>61</v>
      </c>
      <c r="U12" s="13" t="s">
        <v>52</v>
      </c>
      <c r="V12" s="61">
        <f t="shared" si="0"/>
        <v>0</v>
      </c>
      <c r="W12" s="27"/>
    </row>
    <row r="13" spans="1:24" ht="30" customHeight="1" x14ac:dyDescent="0.3">
      <c r="B13" s="38">
        <v>5</v>
      </c>
      <c r="C13" s="27"/>
      <c r="D13" s="39" t="s">
        <v>62</v>
      </c>
      <c r="E13" s="27"/>
      <c r="F13" s="27"/>
      <c r="G13" s="27"/>
      <c r="H13" s="27"/>
      <c r="I13" s="27"/>
      <c r="J13" s="27"/>
      <c r="K13" s="27"/>
      <c r="L13" s="39" t="s">
        <v>63</v>
      </c>
      <c r="M13" s="27"/>
      <c r="N13" s="27"/>
      <c r="O13" s="27"/>
      <c r="P13" s="27"/>
      <c r="Q13" s="61"/>
      <c r="R13" s="27"/>
      <c r="S13" s="27"/>
      <c r="T13" s="12" t="s">
        <v>64</v>
      </c>
      <c r="U13" s="13" t="s">
        <v>65</v>
      </c>
      <c r="V13" s="61">
        <f t="shared" si="0"/>
        <v>0</v>
      </c>
      <c r="W13" s="27"/>
    </row>
    <row r="14" spans="1:24" ht="30" customHeight="1" x14ac:dyDescent="0.3">
      <c r="B14" s="38">
        <v>6</v>
      </c>
      <c r="C14" s="27"/>
      <c r="D14" s="39" t="s">
        <v>66</v>
      </c>
      <c r="E14" s="27"/>
      <c r="F14" s="27"/>
      <c r="G14" s="27"/>
      <c r="H14" s="27"/>
      <c r="I14" s="27"/>
      <c r="J14" s="27"/>
      <c r="K14" s="27"/>
      <c r="L14" s="39" t="s">
        <v>67</v>
      </c>
      <c r="M14" s="27"/>
      <c r="N14" s="27"/>
      <c r="O14" s="27"/>
      <c r="P14" s="27"/>
      <c r="Q14" s="61"/>
      <c r="R14" s="27"/>
      <c r="S14" s="27"/>
      <c r="T14" s="12" t="s">
        <v>68</v>
      </c>
      <c r="U14" s="13" t="s">
        <v>65</v>
      </c>
      <c r="V14" s="61">
        <f t="shared" si="0"/>
        <v>0</v>
      </c>
      <c r="W14" s="27"/>
    </row>
    <row r="15" spans="1:24" ht="30" customHeight="1" x14ac:dyDescent="0.3">
      <c r="B15" s="38">
        <v>7</v>
      </c>
      <c r="C15" s="27"/>
      <c r="D15" s="39" t="s">
        <v>69</v>
      </c>
      <c r="E15" s="27"/>
      <c r="F15" s="27"/>
      <c r="G15" s="27"/>
      <c r="H15" s="27"/>
      <c r="I15" s="27"/>
      <c r="J15" s="27"/>
      <c r="K15" s="27"/>
      <c r="L15" s="39" t="s">
        <v>70</v>
      </c>
      <c r="M15" s="27"/>
      <c r="N15" s="27"/>
      <c r="O15" s="27"/>
      <c r="P15" s="27"/>
      <c r="Q15" s="61"/>
      <c r="R15" s="27"/>
      <c r="S15" s="27"/>
      <c r="T15" s="12" t="s">
        <v>71</v>
      </c>
      <c r="U15" s="13" t="s">
        <v>65</v>
      </c>
      <c r="V15" s="61">
        <f t="shared" si="0"/>
        <v>0</v>
      </c>
      <c r="W15" s="27"/>
    </row>
    <row r="16" spans="1:24" ht="30" customHeight="1" x14ac:dyDescent="0.3">
      <c r="B16" s="38">
        <v>8</v>
      </c>
      <c r="C16" s="27"/>
      <c r="D16" s="39" t="s">
        <v>72</v>
      </c>
      <c r="E16" s="27"/>
      <c r="F16" s="27"/>
      <c r="G16" s="27"/>
      <c r="H16" s="27"/>
      <c r="I16" s="27"/>
      <c r="J16" s="27"/>
      <c r="K16" s="27"/>
      <c r="L16" s="39" t="s">
        <v>73</v>
      </c>
      <c r="M16" s="27"/>
      <c r="N16" s="27"/>
      <c r="O16" s="27"/>
      <c r="P16" s="27"/>
      <c r="Q16" s="61"/>
      <c r="R16" s="27"/>
      <c r="S16" s="27"/>
      <c r="T16" s="12" t="s">
        <v>71</v>
      </c>
      <c r="U16" s="13" t="s">
        <v>65</v>
      </c>
      <c r="V16" s="61">
        <f t="shared" si="0"/>
        <v>0</v>
      </c>
      <c r="W16" s="27"/>
    </row>
    <row r="17" spans="2:23" ht="30" customHeight="1" x14ac:dyDescent="0.3">
      <c r="B17" s="38">
        <v>9</v>
      </c>
      <c r="C17" s="27"/>
      <c r="D17" s="39" t="s">
        <v>74</v>
      </c>
      <c r="E17" s="27"/>
      <c r="F17" s="27"/>
      <c r="G17" s="27"/>
      <c r="H17" s="27"/>
      <c r="I17" s="27"/>
      <c r="J17" s="27"/>
      <c r="K17" s="27"/>
      <c r="L17" s="39" t="s">
        <v>75</v>
      </c>
      <c r="M17" s="27"/>
      <c r="N17" s="27"/>
      <c r="O17" s="27"/>
      <c r="P17" s="27"/>
      <c r="Q17" s="61"/>
      <c r="R17" s="27"/>
      <c r="S17" s="27"/>
      <c r="T17" s="12" t="s">
        <v>76</v>
      </c>
      <c r="U17" s="13" t="s">
        <v>65</v>
      </c>
      <c r="V17" s="61">
        <f t="shared" si="0"/>
        <v>0</v>
      </c>
      <c r="W17" s="27"/>
    </row>
    <row r="18" spans="2:23" ht="30" customHeight="1" x14ac:dyDescent="0.3">
      <c r="B18" s="38">
        <v>10</v>
      </c>
      <c r="C18" s="27"/>
      <c r="D18" s="39" t="s">
        <v>77</v>
      </c>
      <c r="E18" s="27"/>
      <c r="F18" s="27"/>
      <c r="G18" s="27"/>
      <c r="H18" s="27"/>
      <c r="I18" s="27"/>
      <c r="J18" s="27"/>
      <c r="K18" s="27"/>
      <c r="L18" s="39" t="s">
        <v>78</v>
      </c>
      <c r="M18" s="27"/>
      <c r="N18" s="27"/>
      <c r="O18" s="27"/>
      <c r="P18" s="27"/>
      <c r="Q18" s="61"/>
      <c r="R18" s="27"/>
      <c r="S18" s="27"/>
      <c r="T18" s="12" t="s">
        <v>71</v>
      </c>
      <c r="U18" s="13" t="s">
        <v>65</v>
      </c>
      <c r="V18" s="61">
        <f t="shared" si="0"/>
        <v>0</v>
      </c>
      <c r="W18" s="27"/>
    </row>
    <row r="19" spans="2:23" x14ac:dyDescent="0.3">
      <c r="B19" s="38">
        <v>11</v>
      </c>
      <c r="C19" s="27"/>
      <c r="D19" s="39" t="s">
        <v>79</v>
      </c>
      <c r="E19" s="27"/>
      <c r="F19" s="27"/>
      <c r="G19" s="27"/>
      <c r="H19" s="27"/>
      <c r="I19" s="27"/>
      <c r="J19" s="27"/>
      <c r="K19" s="27"/>
      <c r="L19" s="39" t="s">
        <v>80</v>
      </c>
      <c r="M19" s="27"/>
      <c r="N19" s="27"/>
      <c r="O19" s="27"/>
      <c r="P19" s="27"/>
      <c r="Q19" s="61"/>
      <c r="R19" s="27"/>
      <c r="S19" s="27"/>
      <c r="T19" s="12" t="s">
        <v>81</v>
      </c>
      <c r="U19" s="13" t="s">
        <v>65</v>
      </c>
      <c r="V19" s="61">
        <f t="shared" si="0"/>
        <v>0</v>
      </c>
      <c r="W19" s="27"/>
    </row>
    <row r="20" spans="2:23" x14ac:dyDescent="0.3">
      <c r="B20" s="38">
        <v>12</v>
      </c>
      <c r="C20" s="27"/>
      <c r="D20" s="39" t="s">
        <v>82</v>
      </c>
      <c r="E20" s="27"/>
      <c r="F20" s="27"/>
      <c r="G20" s="27"/>
      <c r="H20" s="27"/>
      <c r="I20" s="27"/>
      <c r="J20" s="27"/>
      <c r="K20" s="27"/>
      <c r="L20" s="39" t="s">
        <v>83</v>
      </c>
      <c r="M20" s="27"/>
      <c r="N20" s="27"/>
      <c r="O20" s="27"/>
      <c r="P20" s="27"/>
      <c r="Q20" s="61"/>
      <c r="R20" s="27"/>
      <c r="S20" s="27"/>
      <c r="T20" s="12" t="s">
        <v>84</v>
      </c>
      <c r="U20" s="13" t="s">
        <v>65</v>
      </c>
      <c r="V20" s="61">
        <f t="shared" si="0"/>
        <v>0</v>
      </c>
      <c r="W20" s="27"/>
    </row>
    <row r="21" spans="2:23" x14ac:dyDescent="0.3">
      <c r="B21" s="38">
        <v>13</v>
      </c>
      <c r="C21" s="27"/>
      <c r="D21" s="39" t="s">
        <v>85</v>
      </c>
      <c r="E21" s="27"/>
      <c r="F21" s="27"/>
      <c r="G21" s="27"/>
      <c r="H21" s="27"/>
      <c r="I21" s="27"/>
      <c r="J21" s="27"/>
      <c r="K21" s="27"/>
      <c r="L21" s="39" t="s">
        <v>86</v>
      </c>
      <c r="M21" s="27"/>
      <c r="N21" s="27"/>
      <c r="O21" s="27"/>
      <c r="P21" s="27"/>
      <c r="Q21" s="61"/>
      <c r="R21" s="27"/>
      <c r="S21" s="27"/>
      <c r="T21" s="12" t="s">
        <v>87</v>
      </c>
      <c r="U21" s="13" t="s">
        <v>65</v>
      </c>
      <c r="V21" s="61">
        <f t="shared" si="0"/>
        <v>0</v>
      </c>
      <c r="W21" s="27"/>
    </row>
    <row r="22" spans="2:23" ht="30" customHeight="1" x14ac:dyDescent="0.3">
      <c r="B22" s="38">
        <v>14</v>
      </c>
      <c r="C22" s="27"/>
      <c r="D22" s="39" t="s">
        <v>88</v>
      </c>
      <c r="E22" s="27"/>
      <c r="F22" s="27"/>
      <c r="G22" s="27"/>
      <c r="H22" s="27"/>
      <c r="I22" s="27"/>
      <c r="J22" s="27"/>
      <c r="K22" s="27"/>
      <c r="L22" s="39" t="s">
        <v>89</v>
      </c>
      <c r="M22" s="27"/>
      <c r="N22" s="27"/>
      <c r="O22" s="27"/>
      <c r="P22" s="27"/>
      <c r="Q22" s="61"/>
      <c r="R22" s="27"/>
      <c r="S22" s="27"/>
      <c r="T22" s="12" t="s">
        <v>71</v>
      </c>
      <c r="U22" s="13" t="s">
        <v>65</v>
      </c>
      <c r="V22" s="61">
        <f t="shared" si="0"/>
        <v>0</v>
      </c>
      <c r="W22" s="27"/>
    </row>
    <row r="23" spans="2:23" x14ac:dyDescent="0.3">
      <c r="B23" s="38">
        <v>15</v>
      </c>
      <c r="C23" s="27"/>
      <c r="D23" s="39" t="s">
        <v>90</v>
      </c>
      <c r="E23" s="27"/>
      <c r="F23" s="27"/>
      <c r="G23" s="27"/>
      <c r="H23" s="27"/>
      <c r="I23" s="27"/>
      <c r="J23" s="27"/>
      <c r="K23" s="27"/>
      <c r="L23" s="39" t="s">
        <v>91</v>
      </c>
      <c r="M23" s="27"/>
      <c r="N23" s="27"/>
      <c r="O23" s="27"/>
      <c r="P23" s="27"/>
      <c r="Q23" s="61"/>
      <c r="R23" s="27"/>
      <c r="S23" s="27"/>
      <c r="T23" s="12" t="s">
        <v>71</v>
      </c>
      <c r="U23" s="13" t="s">
        <v>65</v>
      </c>
      <c r="V23" s="61">
        <f t="shared" si="0"/>
        <v>0</v>
      </c>
      <c r="W23" s="27"/>
    </row>
    <row r="24" spans="2:23" x14ac:dyDescent="0.3">
      <c r="B24" s="38">
        <v>16</v>
      </c>
      <c r="C24" s="27"/>
      <c r="D24" s="39" t="s">
        <v>92</v>
      </c>
      <c r="E24" s="27"/>
      <c r="F24" s="27"/>
      <c r="G24" s="27"/>
      <c r="H24" s="27"/>
      <c r="I24" s="27"/>
      <c r="J24" s="27"/>
      <c r="K24" s="27"/>
      <c r="L24" s="39" t="s">
        <v>93</v>
      </c>
      <c r="M24" s="27"/>
      <c r="N24" s="27"/>
      <c r="O24" s="27"/>
      <c r="P24" s="27"/>
      <c r="Q24" s="61"/>
      <c r="R24" s="27"/>
      <c r="S24" s="27"/>
      <c r="T24" s="12" t="s">
        <v>94</v>
      </c>
      <c r="U24" s="13" t="s">
        <v>65</v>
      </c>
      <c r="V24" s="61">
        <f t="shared" si="0"/>
        <v>0</v>
      </c>
      <c r="W24" s="27"/>
    </row>
    <row r="25" spans="2:23" ht="30" customHeight="1" x14ac:dyDescent="0.3">
      <c r="B25" s="38">
        <v>17</v>
      </c>
      <c r="C25" s="27"/>
      <c r="D25" s="39" t="s">
        <v>95</v>
      </c>
      <c r="E25" s="27"/>
      <c r="F25" s="27"/>
      <c r="G25" s="27"/>
      <c r="H25" s="27"/>
      <c r="I25" s="27"/>
      <c r="J25" s="27"/>
      <c r="K25" s="27"/>
      <c r="L25" s="39" t="s">
        <v>96</v>
      </c>
      <c r="M25" s="27"/>
      <c r="N25" s="27"/>
      <c r="O25" s="27"/>
      <c r="P25" s="27"/>
      <c r="Q25" s="61"/>
      <c r="R25" s="27"/>
      <c r="S25" s="27"/>
      <c r="T25" s="12" t="s">
        <v>97</v>
      </c>
      <c r="U25" s="13" t="s">
        <v>65</v>
      </c>
      <c r="V25" s="61">
        <f t="shared" si="0"/>
        <v>0</v>
      </c>
      <c r="W25" s="27"/>
    </row>
    <row r="26" spans="2:23" x14ac:dyDescent="0.3">
      <c r="B26" s="38">
        <v>18</v>
      </c>
      <c r="C26" s="27"/>
      <c r="D26" s="39" t="s">
        <v>98</v>
      </c>
      <c r="E26" s="27"/>
      <c r="F26" s="27"/>
      <c r="G26" s="27"/>
      <c r="H26" s="27"/>
      <c r="I26" s="27"/>
      <c r="J26" s="27"/>
      <c r="K26" s="27"/>
      <c r="L26" s="39" t="s">
        <v>99</v>
      </c>
      <c r="M26" s="27"/>
      <c r="N26" s="27"/>
      <c r="O26" s="27"/>
      <c r="P26" s="27"/>
      <c r="Q26" s="61"/>
      <c r="R26" s="27"/>
      <c r="S26" s="27"/>
      <c r="T26" s="12" t="s">
        <v>100</v>
      </c>
      <c r="U26" s="13" t="s">
        <v>65</v>
      </c>
      <c r="V26" s="61">
        <f t="shared" si="0"/>
        <v>0</v>
      </c>
      <c r="W26" s="27"/>
    </row>
    <row r="27" spans="2:23" x14ac:dyDescent="0.3">
      <c r="B27" s="38">
        <v>19</v>
      </c>
      <c r="C27" s="27"/>
      <c r="D27" s="39" t="s">
        <v>101</v>
      </c>
      <c r="E27" s="27"/>
      <c r="F27" s="27"/>
      <c r="G27" s="27"/>
      <c r="H27" s="27"/>
      <c r="I27" s="27"/>
      <c r="J27" s="27"/>
      <c r="K27" s="27"/>
      <c r="L27" s="39" t="s">
        <v>102</v>
      </c>
      <c r="M27" s="27"/>
      <c r="N27" s="27"/>
      <c r="O27" s="27"/>
      <c r="P27" s="27"/>
      <c r="Q27" s="61"/>
      <c r="R27" s="27"/>
      <c r="S27" s="27"/>
      <c r="T27" s="12" t="s">
        <v>103</v>
      </c>
      <c r="U27" s="13" t="s">
        <v>65</v>
      </c>
      <c r="V27" s="61">
        <f t="shared" si="0"/>
        <v>0</v>
      </c>
      <c r="W27" s="27"/>
    </row>
    <row r="28" spans="2:23" x14ac:dyDescent="0.3">
      <c r="B28" s="38">
        <v>20</v>
      </c>
      <c r="C28" s="27"/>
      <c r="D28" s="39" t="s">
        <v>104</v>
      </c>
      <c r="E28" s="27"/>
      <c r="F28" s="27"/>
      <c r="G28" s="27"/>
      <c r="H28" s="27"/>
      <c r="I28" s="27"/>
      <c r="J28" s="27"/>
      <c r="K28" s="27"/>
      <c r="L28" s="39" t="s">
        <v>105</v>
      </c>
      <c r="M28" s="27"/>
      <c r="N28" s="27"/>
      <c r="O28" s="27"/>
      <c r="P28" s="27"/>
      <c r="Q28" s="61"/>
      <c r="R28" s="27"/>
      <c r="S28" s="27"/>
      <c r="T28" s="12" t="s">
        <v>106</v>
      </c>
      <c r="U28" s="13" t="s">
        <v>65</v>
      </c>
      <c r="V28" s="61">
        <f t="shared" si="0"/>
        <v>0</v>
      </c>
      <c r="W28" s="27"/>
    </row>
    <row r="29" spans="2:23" x14ac:dyDescent="0.3">
      <c r="B29" s="38">
        <v>21</v>
      </c>
      <c r="C29" s="27"/>
      <c r="D29" s="39" t="s">
        <v>107</v>
      </c>
      <c r="E29" s="27"/>
      <c r="F29" s="27"/>
      <c r="G29" s="27"/>
      <c r="H29" s="27"/>
      <c r="I29" s="27"/>
      <c r="J29" s="27"/>
      <c r="K29" s="27"/>
      <c r="L29" s="39" t="s">
        <v>108</v>
      </c>
      <c r="M29" s="27"/>
      <c r="N29" s="27"/>
      <c r="O29" s="27"/>
      <c r="P29" s="27"/>
      <c r="Q29" s="61"/>
      <c r="R29" s="27"/>
      <c r="S29" s="27"/>
      <c r="T29" s="12" t="s">
        <v>100</v>
      </c>
      <c r="U29" s="13" t="s">
        <v>52</v>
      </c>
      <c r="V29" s="61">
        <f t="shared" si="0"/>
        <v>0</v>
      </c>
      <c r="W29" s="27"/>
    </row>
    <row r="30" spans="2:23" ht="30" customHeight="1" x14ac:dyDescent="0.3">
      <c r="B30" s="38">
        <v>22</v>
      </c>
      <c r="C30" s="27"/>
      <c r="D30" s="39" t="s">
        <v>109</v>
      </c>
      <c r="E30" s="27"/>
      <c r="F30" s="27"/>
      <c r="G30" s="27"/>
      <c r="H30" s="27"/>
      <c r="I30" s="27"/>
      <c r="J30" s="27"/>
      <c r="K30" s="27"/>
      <c r="L30" s="39" t="s">
        <v>110</v>
      </c>
      <c r="M30" s="27"/>
      <c r="N30" s="27"/>
      <c r="O30" s="27"/>
      <c r="P30" s="27"/>
      <c r="Q30" s="61"/>
      <c r="R30" s="27"/>
      <c r="S30" s="27"/>
      <c r="T30" s="12" t="s">
        <v>111</v>
      </c>
      <c r="U30" s="13" t="s">
        <v>52</v>
      </c>
      <c r="V30" s="61">
        <f t="shared" si="0"/>
        <v>0</v>
      </c>
      <c r="W30" s="27"/>
    </row>
    <row r="31" spans="2:23" ht="30" customHeight="1" x14ac:dyDescent="0.3">
      <c r="B31" s="38">
        <v>23</v>
      </c>
      <c r="C31" s="27"/>
      <c r="D31" s="39" t="s">
        <v>112</v>
      </c>
      <c r="E31" s="27"/>
      <c r="F31" s="27"/>
      <c r="G31" s="27"/>
      <c r="H31" s="27"/>
      <c r="I31" s="27"/>
      <c r="J31" s="27"/>
      <c r="K31" s="27"/>
      <c r="L31" s="39" t="s">
        <v>113</v>
      </c>
      <c r="M31" s="27"/>
      <c r="N31" s="27"/>
      <c r="O31" s="27"/>
      <c r="P31" s="27"/>
      <c r="Q31" s="61"/>
      <c r="R31" s="27"/>
      <c r="S31" s="27"/>
      <c r="T31" s="12" t="s">
        <v>114</v>
      </c>
      <c r="U31" s="13" t="s">
        <v>52</v>
      </c>
      <c r="V31" s="61">
        <f t="shared" si="0"/>
        <v>0</v>
      </c>
      <c r="W31" s="27"/>
    </row>
    <row r="32" spans="2:23" x14ac:dyDescent="0.3">
      <c r="B32" s="38">
        <v>24</v>
      </c>
      <c r="C32" s="27"/>
      <c r="D32" s="39" t="s">
        <v>115</v>
      </c>
      <c r="E32" s="27"/>
      <c r="F32" s="27"/>
      <c r="G32" s="27"/>
      <c r="H32" s="27"/>
      <c r="I32" s="27"/>
      <c r="J32" s="27"/>
      <c r="K32" s="27"/>
      <c r="L32" s="39" t="s">
        <v>116</v>
      </c>
      <c r="M32" s="27"/>
      <c r="N32" s="27"/>
      <c r="O32" s="27"/>
      <c r="P32" s="27"/>
      <c r="Q32" s="61"/>
      <c r="R32" s="27"/>
      <c r="S32" s="27"/>
      <c r="T32" s="12" t="s">
        <v>106</v>
      </c>
      <c r="U32" s="13" t="s">
        <v>65</v>
      </c>
      <c r="V32" s="61">
        <f t="shared" si="0"/>
        <v>0</v>
      </c>
      <c r="W32" s="27"/>
    </row>
    <row r="33" spans="2:23" x14ac:dyDescent="0.3">
      <c r="B33" s="38">
        <v>25</v>
      </c>
      <c r="C33" s="27"/>
      <c r="D33" s="39" t="s">
        <v>117</v>
      </c>
      <c r="E33" s="27"/>
      <c r="F33" s="27"/>
      <c r="G33" s="27"/>
      <c r="H33" s="27"/>
      <c r="I33" s="27"/>
      <c r="J33" s="27"/>
      <c r="K33" s="27"/>
      <c r="L33" s="39" t="s">
        <v>118</v>
      </c>
      <c r="M33" s="27"/>
      <c r="N33" s="27"/>
      <c r="O33" s="27"/>
      <c r="P33" s="27"/>
      <c r="Q33" s="61"/>
      <c r="R33" s="27"/>
      <c r="S33" s="27"/>
      <c r="T33" s="12" t="s">
        <v>119</v>
      </c>
      <c r="U33" s="13" t="s">
        <v>65</v>
      </c>
      <c r="V33" s="61">
        <f t="shared" si="0"/>
        <v>0</v>
      </c>
      <c r="W33" s="27"/>
    </row>
    <row r="34" spans="2:23" x14ac:dyDescent="0.3">
      <c r="B34" s="38">
        <v>26</v>
      </c>
      <c r="C34" s="27"/>
      <c r="D34" s="39" t="s">
        <v>117</v>
      </c>
      <c r="E34" s="27"/>
      <c r="F34" s="27"/>
      <c r="G34" s="27"/>
      <c r="H34" s="27"/>
      <c r="I34" s="27"/>
      <c r="J34" s="27"/>
      <c r="K34" s="27"/>
      <c r="L34" s="39" t="s">
        <v>118</v>
      </c>
      <c r="M34" s="27"/>
      <c r="N34" s="27"/>
      <c r="O34" s="27"/>
      <c r="P34" s="27"/>
      <c r="Q34" s="61"/>
      <c r="R34" s="27"/>
      <c r="S34" s="27"/>
      <c r="T34" s="12" t="s">
        <v>119</v>
      </c>
      <c r="U34" s="13" t="s">
        <v>65</v>
      </c>
      <c r="V34" s="61">
        <f t="shared" si="0"/>
        <v>0</v>
      </c>
      <c r="W34" s="27"/>
    </row>
    <row r="35" spans="2:23" x14ac:dyDescent="0.3">
      <c r="B35" s="38">
        <v>27</v>
      </c>
      <c r="C35" s="27"/>
      <c r="D35" s="39" t="s">
        <v>117</v>
      </c>
      <c r="E35" s="27"/>
      <c r="F35" s="27"/>
      <c r="G35" s="27"/>
      <c r="H35" s="27"/>
      <c r="I35" s="27"/>
      <c r="J35" s="27"/>
      <c r="K35" s="27"/>
      <c r="L35" s="39" t="s">
        <v>118</v>
      </c>
      <c r="M35" s="27"/>
      <c r="N35" s="27"/>
      <c r="O35" s="27"/>
      <c r="P35" s="27"/>
      <c r="Q35" s="61"/>
      <c r="R35" s="27"/>
      <c r="S35" s="27"/>
      <c r="T35" s="12" t="s">
        <v>100</v>
      </c>
      <c r="U35" s="13" t="s">
        <v>65</v>
      </c>
      <c r="V35" s="61">
        <f t="shared" si="0"/>
        <v>0</v>
      </c>
      <c r="W35" s="27"/>
    </row>
    <row r="36" spans="2:23" x14ac:dyDescent="0.3">
      <c r="B36" s="38">
        <v>28</v>
      </c>
      <c r="C36" s="27"/>
      <c r="D36" s="39" t="s">
        <v>120</v>
      </c>
      <c r="E36" s="27"/>
      <c r="F36" s="27"/>
      <c r="G36" s="27"/>
      <c r="H36" s="27"/>
      <c r="I36" s="27"/>
      <c r="J36" s="27"/>
      <c r="K36" s="27"/>
      <c r="L36" s="39" t="s">
        <v>121</v>
      </c>
      <c r="M36" s="27"/>
      <c r="N36" s="27"/>
      <c r="O36" s="27"/>
      <c r="P36" s="27"/>
      <c r="Q36" s="61"/>
      <c r="R36" s="27"/>
      <c r="S36" s="27"/>
      <c r="T36" s="12" t="s">
        <v>106</v>
      </c>
      <c r="U36" s="13" t="s">
        <v>65</v>
      </c>
      <c r="V36" s="61">
        <f t="shared" si="0"/>
        <v>0</v>
      </c>
      <c r="W36" s="27"/>
    </row>
    <row r="37" spans="2:23" x14ac:dyDescent="0.3">
      <c r="B37" s="38">
        <v>29</v>
      </c>
      <c r="C37" s="27"/>
      <c r="D37" s="39" t="s">
        <v>120</v>
      </c>
      <c r="E37" s="27"/>
      <c r="F37" s="27"/>
      <c r="G37" s="27"/>
      <c r="H37" s="27"/>
      <c r="I37" s="27"/>
      <c r="J37" s="27"/>
      <c r="K37" s="27"/>
      <c r="L37" s="39" t="s">
        <v>121</v>
      </c>
      <c r="M37" s="27"/>
      <c r="N37" s="27"/>
      <c r="O37" s="27"/>
      <c r="P37" s="27"/>
      <c r="Q37" s="61"/>
      <c r="R37" s="27"/>
      <c r="S37" s="27"/>
      <c r="T37" s="12" t="s">
        <v>122</v>
      </c>
      <c r="U37" s="13" t="s">
        <v>65</v>
      </c>
      <c r="V37" s="61">
        <f t="shared" si="0"/>
        <v>0</v>
      </c>
      <c r="W37" s="27"/>
    </row>
    <row r="38" spans="2:23" x14ac:dyDescent="0.3">
      <c r="B38" s="38">
        <v>30</v>
      </c>
      <c r="C38" s="27"/>
      <c r="D38" s="39" t="s">
        <v>120</v>
      </c>
      <c r="E38" s="27"/>
      <c r="F38" s="27"/>
      <c r="G38" s="27"/>
      <c r="H38" s="27"/>
      <c r="I38" s="27"/>
      <c r="J38" s="27"/>
      <c r="K38" s="27"/>
      <c r="L38" s="39" t="s">
        <v>121</v>
      </c>
      <c r="M38" s="27"/>
      <c r="N38" s="27"/>
      <c r="O38" s="27"/>
      <c r="P38" s="27"/>
      <c r="Q38" s="61"/>
      <c r="R38" s="27"/>
      <c r="S38" s="27"/>
      <c r="T38" s="12" t="s">
        <v>100</v>
      </c>
      <c r="U38" s="13" t="s">
        <v>65</v>
      </c>
      <c r="V38" s="61">
        <f t="shared" si="0"/>
        <v>0</v>
      </c>
      <c r="W38" s="27"/>
    </row>
    <row r="39" spans="2:23" ht="30" customHeight="1" x14ac:dyDescent="0.3">
      <c r="B39" s="38">
        <v>31</v>
      </c>
      <c r="C39" s="27"/>
      <c r="D39" s="39" t="s">
        <v>123</v>
      </c>
      <c r="E39" s="27"/>
      <c r="F39" s="27"/>
      <c r="G39" s="27"/>
      <c r="H39" s="27"/>
      <c r="I39" s="27"/>
      <c r="J39" s="27"/>
      <c r="K39" s="27"/>
      <c r="L39" s="39" t="s">
        <v>124</v>
      </c>
      <c r="M39" s="27"/>
      <c r="N39" s="27"/>
      <c r="O39" s="27"/>
      <c r="P39" s="27"/>
      <c r="Q39" s="61"/>
      <c r="R39" s="27"/>
      <c r="S39" s="27"/>
      <c r="T39" s="12" t="s">
        <v>84</v>
      </c>
      <c r="U39" s="13" t="s">
        <v>65</v>
      </c>
      <c r="V39" s="61">
        <f t="shared" si="0"/>
        <v>0</v>
      </c>
      <c r="W39" s="27"/>
    </row>
    <row r="40" spans="2:23" x14ac:dyDescent="0.3">
      <c r="B40" s="38">
        <v>32</v>
      </c>
      <c r="C40" s="27"/>
      <c r="D40" s="39" t="s">
        <v>125</v>
      </c>
      <c r="E40" s="27"/>
      <c r="F40" s="27"/>
      <c r="G40" s="27"/>
      <c r="H40" s="27"/>
      <c r="I40" s="27"/>
      <c r="J40" s="27"/>
      <c r="K40" s="27"/>
      <c r="L40" s="39" t="s">
        <v>126</v>
      </c>
      <c r="M40" s="27"/>
      <c r="N40" s="27"/>
      <c r="O40" s="27"/>
      <c r="P40" s="27"/>
      <c r="Q40" s="61"/>
      <c r="R40" s="27"/>
      <c r="S40" s="27"/>
      <c r="T40" s="12" t="s">
        <v>127</v>
      </c>
      <c r="U40" s="13" t="s">
        <v>65</v>
      </c>
      <c r="V40" s="61">
        <f t="shared" si="0"/>
        <v>0</v>
      </c>
      <c r="W40" s="27"/>
    </row>
    <row r="41" spans="2:23" x14ac:dyDescent="0.3">
      <c r="B41" s="38">
        <v>33</v>
      </c>
      <c r="C41" s="27"/>
      <c r="D41" s="39" t="s">
        <v>128</v>
      </c>
      <c r="E41" s="27"/>
      <c r="F41" s="27"/>
      <c r="G41" s="27"/>
      <c r="H41" s="27"/>
      <c r="I41" s="27"/>
      <c r="J41" s="27"/>
      <c r="K41" s="27"/>
      <c r="L41" s="39" t="s">
        <v>129</v>
      </c>
      <c r="M41" s="27"/>
      <c r="N41" s="27"/>
      <c r="O41" s="27"/>
      <c r="P41" s="27"/>
      <c r="Q41" s="61"/>
      <c r="R41" s="27"/>
      <c r="S41" s="27"/>
      <c r="T41" s="12" t="s">
        <v>100</v>
      </c>
      <c r="U41" s="13" t="s">
        <v>65</v>
      </c>
      <c r="V41" s="61">
        <f t="shared" si="0"/>
        <v>0</v>
      </c>
      <c r="W41" s="27"/>
    </row>
    <row r="42" spans="2:23" x14ac:dyDescent="0.3">
      <c r="B42" s="38">
        <v>34</v>
      </c>
      <c r="C42" s="27"/>
      <c r="D42" s="39" t="s">
        <v>130</v>
      </c>
      <c r="E42" s="27"/>
      <c r="F42" s="27"/>
      <c r="G42" s="27"/>
      <c r="H42" s="27"/>
      <c r="I42" s="27"/>
      <c r="J42" s="27"/>
      <c r="K42" s="27"/>
      <c r="L42" s="39" t="s">
        <v>131</v>
      </c>
      <c r="M42" s="27"/>
      <c r="N42" s="27"/>
      <c r="O42" s="27"/>
      <c r="P42" s="27"/>
      <c r="Q42" s="61"/>
      <c r="R42" s="27"/>
      <c r="S42" s="27"/>
      <c r="T42" s="12" t="s">
        <v>100</v>
      </c>
      <c r="U42" s="13" t="s">
        <v>65</v>
      </c>
      <c r="V42" s="61">
        <f t="shared" si="0"/>
        <v>0</v>
      </c>
      <c r="W42" s="27"/>
    </row>
    <row r="43" spans="2:23" x14ac:dyDescent="0.3">
      <c r="B43" s="38">
        <v>35</v>
      </c>
      <c r="C43" s="27"/>
      <c r="D43" s="39" t="s">
        <v>132</v>
      </c>
      <c r="E43" s="27"/>
      <c r="F43" s="27"/>
      <c r="G43" s="27"/>
      <c r="H43" s="27"/>
      <c r="I43" s="27"/>
      <c r="J43" s="27"/>
      <c r="K43" s="27"/>
      <c r="L43" s="39" t="s">
        <v>133</v>
      </c>
      <c r="M43" s="27"/>
      <c r="N43" s="27"/>
      <c r="O43" s="27"/>
      <c r="P43" s="27"/>
      <c r="Q43" s="61"/>
      <c r="R43" s="27"/>
      <c r="S43" s="27"/>
      <c r="T43" s="12" t="s">
        <v>100</v>
      </c>
      <c r="U43" s="13" t="s">
        <v>65</v>
      </c>
      <c r="V43" s="61">
        <f t="shared" si="0"/>
        <v>0</v>
      </c>
      <c r="W43" s="27"/>
    </row>
    <row r="44" spans="2:23" x14ac:dyDescent="0.3">
      <c r="B44" s="38">
        <v>36</v>
      </c>
      <c r="C44" s="27"/>
      <c r="D44" s="39" t="s">
        <v>134</v>
      </c>
      <c r="E44" s="27"/>
      <c r="F44" s="27"/>
      <c r="G44" s="27"/>
      <c r="H44" s="27"/>
      <c r="I44" s="27"/>
      <c r="J44" s="27"/>
      <c r="K44" s="27"/>
      <c r="L44" s="39" t="s">
        <v>135</v>
      </c>
      <c r="M44" s="27"/>
      <c r="N44" s="27"/>
      <c r="O44" s="27"/>
      <c r="P44" s="27"/>
      <c r="Q44" s="61"/>
      <c r="R44" s="27"/>
      <c r="S44" s="27"/>
      <c r="T44" s="12" t="s">
        <v>136</v>
      </c>
      <c r="U44" s="13" t="s">
        <v>52</v>
      </c>
      <c r="V44" s="61">
        <f t="shared" si="0"/>
        <v>0</v>
      </c>
      <c r="W44" s="27"/>
    </row>
    <row r="45" spans="2:23" x14ac:dyDescent="0.3">
      <c r="B45" s="38">
        <v>37</v>
      </c>
      <c r="C45" s="27"/>
      <c r="D45" s="39" t="s">
        <v>137</v>
      </c>
      <c r="E45" s="27"/>
      <c r="F45" s="27"/>
      <c r="G45" s="27"/>
      <c r="H45" s="27"/>
      <c r="I45" s="27"/>
      <c r="J45" s="27"/>
      <c r="K45" s="27"/>
      <c r="L45" s="39" t="s">
        <v>138</v>
      </c>
      <c r="M45" s="27"/>
      <c r="N45" s="27"/>
      <c r="O45" s="27"/>
      <c r="P45" s="27"/>
      <c r="Q45" s="61"/>
      <c r="R45" s="27"/>
      <c r="S45" s="27"/>
      <c r="T45" s="12" t="s">
        <v>139</v>
      </c>
      <c r="U45" s="13" t="s">
        <v>52</v>
      </c>
      <c r="V45" s="61">
        <f t="shared" si="0"/>
        <v>0</v>
      </c>
      <c r="W45" s="27"/>
    </row>
    <row r="46" spans="2:23" x14ac:dyDescent="0.3">
      <c r="B46" s="38">
        <v>38</v>
      </c>
      <c r="C46" s="27"/>
      <c r="D46" s="39" t="s">
        <v>137</v>
      </c>
      <c r="E46" s="27"/>
      <c r="F46" s="27"/>
      <c r="G46" s="27"/>
      <c r="H46" s="27"/>
      <c r="I46" s="27"/>
      <c r="J46" s="27"/>
      <c r="K46" s="27"/>
      <c r="L46" s="39" t="s">
        <v>140</v>
      </c>
      <c r="M46" s="27"/>
      <c r="N46" s="27"/>
      <c r="O46" s="27"/>
      <c r="P46" s="27"/>
      <c r="Q46" s="61"/>
      <c r="R46" s="27"/>
      <c r="S46" s="27"/>
      <c r="T46" s="12" t="s">
        <v>141</v>
      </c>
      <c r="U46" s="13" t="s">
        <v>52</v>
      </c>
      <c r="V46" s="61">
        <f t="shared" si="0"/>
        <v>0</v>
      </c>
      <c r="W46" s="27"/>
    </row>
    <row r="47" spans="2:23" x14ac:dyDescent="0.3">
      <c r="B47" s="38">
        <v>39</v>
      </c>
      <c r="C47" s="27"/>
      <c r="D47" s="39" t="s">
        <v>142</v>
      </c>
      <c r="E47" s="27"/>
      <c r="F47" s="27"/>
      <c r="G47" s="27"/>
      <c r="H47" s="27"/>
      <c r="I47" s="27"/>
      <c r="J47" s="27"/>
      <c r="K47" s="27"/>
      <c r="L47" s="39" t="s">
        <v>143</v>
      </c>
      <c r="M47" s="27"/>
      <c r="N47" s="27"/>
      <c r="O47" s="27"/>
      <c r="P47" s="27"/>
      <c r="Q47" s="61"/>
      <c r="R47" s="27"/>
      <c r="S47" s="27"/>
      <c r="T47" s="21">
        <v>1650</v>
      </c>
      <c r="U47" s="13" t="s">
        <v>52</v>
      </c>
      <c r="V47" s="61">
        <f t="shared" si="0"/>
        <v>0</v>
      </c>
      <c r="W47" s="27"/>
    </row>
    <row r="48" spans="2:23" x14ac:dyDescent="0.3">
      <c r="B48" s="38">
        <v>40</v>
      </c>
      <c r="C48" s="27"/>
      <c r="D48" s="39" t="s">
        <v>144</v>
      </c>
      <c r="E48" s="27"/>
      <c r="F48" s="27"/>
      <c r="G48" s="27"/>
      <c r="H48" s="27"/>
      <c r="I48" s="27"/>
      <c r="J48" s="27"/>
      <c r="K48" s="27"/>
      <c r="L48" s="39" t="s">
        <v>145</v>
      </c>
      <c r="M48" s="27"/>
      <c r="N48" s="27"/>
      <c r="O48" s="27"/>
      <c r="P48" s="27"/>
      <c r="Q48" s="61"/>
      <c r="R48" s="27"/>
      <c r="S48" s="27"/>
      <c r="T48" s="12" t="s">
        <v>146</v>
      </c>
      <c r="U48" s="13" t="s">
        <v>52</v>
      </c>
      <c r="V48" s="61">
        <f t="shared" si="0"/>
        <v>0</v>
      </c>
      <c r="W48" s="27"/>
    </row>
    <row r="49" spans="2:23" x14ac:dyDescent="0.3">
      <c r="B49" s="38">
        <v>41</v>
      </c>
      <c r="C49" s="27"/>
      <c r="D49" s="39" t="s">
        <v>147</v>
      </c>
      <c r="E49" s="27"/>
      <c r="F49" s="27"/>
      <c r="G49" s="27"/>
      <c r="H49" s="27"/>
      <c r="I49" s="27"/>
      <c r="J49" s="27"/>
      <c r="K49" s="27"/>
      <c r="L49" s="39" t="s">
        <v>148</v>
      </c>
      <c r="M49" s="27"/>
      <c r="N49" s="27"/>
      <c r="O49" s="27"/>
      <c r="P49" s="27"/>
      <c r="Q49" s="61"/>
      <c r="R49" s="27"/>
      <c r="S49" s="27"/>
      <c r="T49" s="12" t="s">
        <v>149</v>
      </c>
      <c r="U49" s="13" t="s">
        <v>52</v>
      </c>
      <c r="V49" s="61">
        <f t="shared" si="0"/>
        <v>0</v>
      </c>
      <c r="W49" s="27"/>
    </row>
    <row r="50" spans="2:23" x14ac:dyDescent="0.3">
      <c r="B50" s="38">
        <v>42</v>
      </c>
      <c r="C50" s="27"/>
      <c r="D50" s="39" t="s">
        <v>150</v>
      </c>
      <c r="E50" s="27"/>
      <c r="F50" s="27"/>
      <c r="G50" s="27"/>
      <c r="H50" s="27"/>
      <c r="I50" s="27"/>
      <c r="J50" s="27"/>
      <c r="K50" s="27"/>
      <c r="L50" s="39" t="s">
        <v>151</v>
      </c>
      <c r="M50" s="27"/>
      <c r="N50" s="27"/>
      <c r="O50" s="27"/>
      <c r="P50" s="27"/>
      <c r="Q50" s="61"/>
      <c r="R50" s="27"/>
      <c r="S50" s="27"/>
      <c r="T50" s="12" t="s">
        <v>136</v>
      </c>
      <c r="U50" s="13" t="s">
        <v>52</v>
      </c>
      <c r="V50" s="61">
        <f t="shared" si="0"/>
        <v>0</v>
      </c>
      <c r="W50" s="27"/>
    </row>
    <row r="51" spans="2:23" x14ac:dyDescent="0.3">
      <c r="B51" s="38">
        <v>43</v>
      </c>
      <c r="C51" s="27"/>
      <c r="D51" s="39" t="s">
        <v>152</v>
      </c>
      <c r="E51" s="27"/>
      <c r="F51" s="27"/>
      <c r="G51" s="27"/>
      <c r="H51" s="27"/>
      <c r="I51" s="27"/>
      <c r="J51" s="27"/>
      <c r="K51" s="27"/>
      <c r="L51" s="39" t="s">
        <v>153</v>
      </c>
      <c r="M51" s="27"/>
      <c r="N51" s="27"/>
      <c r="O51" s="27"/>
      <c r="P51" s="27"/>
      <c r="Q51" s="61"/>
      <c r="R51" s="27"/>
      <c r="S51" s="27"/>
      <c r="T51" s="12" t="s">
        <v>154</v>
      </c>
      <c r="U51" s="13" t="s">
        <v>52</v>
      </c>
      <c r="V51" s="61">
        <f t="shared" si="0"/>
        <v>0</v>
      </c>
      <c r="W51" s="27"/>
    </row>
    <row r="52" spans="2:23" x14ac:dyDescent="0.3">
      <c r="B52" s="38">
        <v>44</v>
      </c>
      <c r="C52" s="27"/>
      <c r="D52" s="39" t="s">
        <v>155</v>
      </c>
      <c r="E52" s="27"/>
      <c r="F52" s="27"/>
      <c r="G52" s="27"/>
      <c r="H52" s="27"/>
      <c r="I52" s="27"/>
      <c r="J52" s="27"/>
      <c r="K52" s="27"/>
      <c r="L52" s="39" t="s">
        <v>156</v>
      </c>
      <c r="M52" s="27"/>
      <c r="N52" s="27"/>
      <c r="O52" s="27"/>
      <c r="P52" s="27"/>
      <c r="Q52" s="61"/>
      <c r="R52" s="27"/>
      <c r="S52" s="27"/>
      <c r="T52" s="12" t="s">
        <v>157</v>
      </c>
      <c r="U52" s="13" t="s">
        <v>52</v>
      </c>
      <c r="V52" s="61">
        <f t="shared" si="0"/>
        <v>0</v>
      </c>
      <c r="W52" s="27"/>
    </row>
    <row r="53" spans="2:23" x14ac:dyDescent="0.3">
      <c r="B53" s="38">
        <v>45</v>
      </c>
      <c r="C53" s="27"/>
      <c r="D53" s="39" t="s">
        <v>158</v>
      </c>
      <c r="E53" s="27"/>
      <c r="F53" s="27"/>
      <c r="G53" s="27"/>
      <c r="H53" s="27"/>
      <c r="I53" s="27"/>
      <c r="J53" s="27"/>
      <c r="K53" s="27"/>
      <c r="L53" s="39" t="s">
        <v>159</v>
      </c>
      <c r="M53" s="27"/>
      <c r="N53" s="27"/>
      <c r="O53" s="27"/>
      <c r="P53" s="27"/>
      <c r="Q53" s="61"/>
      <c r="R53" s="27"/>
      <c r="S53" s="27"/>
      <c r="T53" s="12" t="s">
        <v>160</v>
      </c>
      <c r="U53" s="13" t="s">
        <v>52</v>
      </c>
      <c r="V53" s="61">
        <f t="shared" si="0"/>
        <v>0</v>
      </c>
      <c r="W53" s="27"/>
    </row>
    <row r="54" spans="2:23" ht="30" customHeight="1" x14ac:dyDescent="0.3">
      <c r="B54" s="38">
        <v>46</v>
      </c>
      <c r="C54" s="27"/>
      <c r="D54" s="39" t="s">
        <v>161</v>
      </c>
      <c r="E54" s="27"/>
      <c r="F54" s="27"/>
      <c r="G54" s="27"/>
      <c r="H54" s="27"/>
      <c r="I54" s="27"/>
      <c r="J54" s="27"/>
      <c r="K54" s="27"/>
      <c r="L54" s="39" t="s">
        <v>162</v>
      </c>
      <c r="M54" s="27"/>
      <c r="N54" s="27"/>
      <c r="O54" s="27"/>
      <c r="P54" s="27"/>
      <c r="Q54" s="61"/>
      <c r="R54" s="27"/>
      <c r="S54" s="27"/>
      <c r="T54" s="12" t="s">
        <v>154</v>
      </c>
      <c r="U54" s="13" t="s">
        <v>52</v>
      </c>
      <c r="V54" s="61">
        <f t="shared" si="0"/>
        <v>0</v>
      </c>
      <c r="W54" s="27"/>
    </row>
    <row r="55" spans="2:23" x14ac:dyDescent="0.3">
      <c r="B55" s="38">
        <v>47</v>
      </c>
      <c r="C55" s="27"/>
      <c r="D55" s="39" t="s">
        <v>163</v>
      </c>
      <c r="E55" s="27"/>
      <c r="F55" s="27"/>
      <c r="G55" s="27"/>
      <c r="H55" s="27"/>
      <c r="I55" s="27"/>
      <c r="J55" s="27"/>
      <c r="K55" s="27"/>
      <c r="L55" s="39" t="s">
        <v>164</v>
      </c>
      <c r="M55" s="27"/>
      <c r="N55" s="27"/>
      <c r="O55" s="27"/>
      <c r="P55" s="27"/>
      <c r="Q55" s="61"/>
      <c r="R55" s="27"/>
      <c r="S55" s="27"/>
      <c r="T55" s="12" t="s">
        <v>84</v>
      </c>
      <c r="U55" s="13" t="s">
        <v>65</v>
      </c>
      <c r="V55" s="61">
        <f t="shared" si="0"/>
        <v>0</v>
      </c>
      <c r="W55" s="27"/>
    </row>
    <row r="56" spans="2:23" x14ac:dyDescent="0.3">
      <c r="B56" s="38">
        <v>48</v>
      </c>
      <c r="C56" s="27"/>
      <c r="D56" s="39" t="s">
        <v>165</v>
      </c>
      <c r="E56" s="27"/>
      <c r="F56" s="27"/>
      <c r="G56" s="27"/>
      <c r="H56" s="27"/>
      <c r="I56" s="27"/>
      <c r="J56" s="27"/>
      <c r="K56" s="27"/>
      <c r="L56" s="39" t="s">
        <v>166</v>
      </c>
      <c r="M56" s="27"/>
      <c r="N56" s="27"/>
      <c r="O56" s="27"/>
      <c r="P56" s="27"/>
      <c r="Q56" s="61"/>
      <c r="R56" s="27"/>
      <c r="S56" s="27"/>
      <c r="T56" s="12" t="s">
        <v>71</v>
      </c>
      <c r="U56" s="13" t="s">
        <v>65</v>
      </c>
      <c r="V56" s="61">
        <f t="shared" si="0"/>
        <v>0</v>
      </c>
      <c r="W56" s="27"/>
    </row>
    <row r="57" spans="2:23" x14ac:dyDescent="0.3">
      <c r="B57" s="38">
        <v>49</v>
      </c>
      <c r="C57" s="27"/>
      <c r="D57" s="39" t="s">
        <v>167</v>
      </c>
      <c r="E57" s="27"/>
      <c r="F57" s="27"/>
      <c r="G57" s="27"/>
      <c r="H57" s="27"/>
      <c r="I57" s="27"/>
      <c r="J57" s="27"/>
      <c r="K57" s="27"/>
      <c r="L57" s="39" t="s">
        <v>168</v>
      </c>
      <c r="M57" s="27"/>
      <c r="N57" s="27"/>
      <c r="O57" s="27"/>
      <c r="P57" s="27"/>
      <c r="Q57" s="61"/>
      <c r="R57" s="27"/>
      <c r="S57" s="27"/>
      <c r="T57" s="12" t="s">
        <v>71</v>
      </c>
      <c r="U57" s="13" t="s">
        <v>65</v>
      </c>
      <c r="V57" s="61">
        <f t="shared" si="0"/>
        <v>0</v>
      </c>
      <c r="W57" s="27"/>
    </row>
    <row r="58" spans="2:23" x14ac:dyDescent="0.3">
      <c r="B58" s="38">
        <v>50</v>
      </c>
      <c r="C58" s="27"/>
      <c r="D58" s="39" t="s">
        <v>169</v>
      </c>
      <c r="E58" s="27"/>
      <c r="F58" s="27"/>
      <c r="G58" s="27"/>
      <c r="H58" s="27"/>
      <c r="I58" s="27"/>
      <c r="J58" s="27"/>
      <c r="K58" s="27"/>
      <c r="L58" s="39" t="s">
        <v>170</v>
      </c>
      <c r="M58" s="27"/>
      <c r="N58" s="27"/>
      <c r="O58" s="27"/>
      <c r="P58" s="27"/>
      <c r="Q58" s="61"/>
      <c r="R58" s="27"/>
      <c r="S58" s="27"/>
      <c r="T58" s="12" t="s">
        <v>71</v>
      </c>
      <c r="U58" s="13" t="s">
        <v>65</v>
      </c>
      <c r="V58" s="61">
        <f t="shared" si="0"/>
        <v>0</v>
      </c>
      <c r="W58" s="27"/>
    </row>
    <row r="59" spans="2:23" x14ac:dyDescent="0.3">
      <c r="B59" s="38">
        <v>51</v>
      </c>
      <c r="C59" s="27"/>
      <c r="D59" s="39" t="s">
        <v>169</v>
      </c>
      <c r="E59" s="27"/>
      <c r="F59" s="27"/>
      <c r="G59" s="27"/>
      <c r="H59" s="27"/>
      <c r="I59" s="27"/>
      <c r="J59" s="27"/>
      <c r="K59" s="27"/>
      <c r="L59" s="39" t="s">
        <v>354</v>
      </c>
      <c r="M59" s="27"/>
      <c r="N59" s="27"/>
      <c r="O59" s="27"/>
      <c r="P59" s="27"/>
      <c r="Q59" s="61"/>
      <c r="R59" s="27"/>
      <c r="S59" s="27"/>
      <c r="T59" s="12" t="s">
        <v>71</v>
      </c>
      <c r="U59" s="13" t="s">
        <v>65</v>
      </c>
      <c r="V59" s="61">
        <f t="shared" si="0"/>
        <v>0</v>
      </c>
      <c r="W59" s="27"/>
    </row>
    <row r="60" spans="2:23" x14ac:dyDescent="0.3">
      <c r="B60" s="38">
        <v>52</v>
      </c>
      <c r="C60" s="27"/>
      <c r="D60" s="39" t="s">
        <v>169</v>
      </c>
      <c r="E60" s="27"/>
      <c r="F60" s="27"/>
      <c r="G60" s="27"/>
      <c r="H60" s="27"/>
      <c r="I60" s="27"/>
      <c r="J60" s="27"/>
      <c r="K60" s="27"/>
      <c r="L60" s="39" t="s">
        <v>171</v>
      </c>
      <c r="M60" s="27"/>
      <c r="N60" s="27"/>
      <c r="O60" s="27"/>
      <c r="P60" s="27"/>
      <c r="Q60" s="61"/>
      <c r="R60" s="27"/>
      <c r="S60" s="27"/>
      <c r="T60" s="25">
        <v>10</v>
      </c>
      <c r="U60" s="13" t="s">
        <v>65</v>
      </c>
      <c r="V60" s="61">
        <f t="shared" si="0"/>
        <v>0</v>
      </c>
      <c r="W60" s="27"/>
    </row>
    <row r="61" spans="2:23" x14ac:dyDescent="0.3">
      <c r="B61" s="38">
        <v>53</v>
      </c>
      <c r="C61" s="27"/>
      <c r="D61" s="39" t="s">
        <v>172</v>
      </c>
      <c r="E61" s="27"/>
      <c r="F61" s="27"/>
      <c r="G61" s="27"/>
      <c r="H61" s="27"/>
      <c r="I61" s="27"/>
      <c r="J61" s="27"/>
      <c r="K61" s="27"/>
      <c r="L61" s="39" t="s">
        <v>173</v>
      </c>
      <c r="M61" s="27"/>
      <c r="N61" s="27"/>
      <c r="O61" s="27"/>
      <c r="P61" s="27"/>
      <c r="Q61" s="61"/>
      <c r="R61" s="27"/>
      <c r="S61" s="27"/>
      <c r="T61" s="12" t="s">
        <v>127</v>
      </c>
      <c r="U61" s="13" t="s">
        <v>65</v>
      </c>
      <c r="V61" s="61">
        <f t="shared" si="0"/>
        <v>0</v>
      </c>
      <c r="W61" s="27"/>
    </row>
    <row r="62" spans="2:23" x14ac:dyDescent="0.3">
      <c r="B62" s="38">
        <v>54</v>
      </c>
      <c r="C62" s="27"/>
      <c r="D62" s="39" t="s">
        <v>174</v>
      </c>
      <c r="E62" s="27"/>
      <c r="F62" s="27"/>
      <c r="G62" s="27"/>
      <c r="H62" s="27"/>
      <c r="I62" s="27"/>
      <c r="J62" s="27"/>
      <c r="K62" s="27"/>
      <c r="L62" s="39" t="s">
        <v>175</v>
      </c>
      <c r="M62" s="27"/>
      <c r="N62" s="27"/>
      <c r="O62" s="27"/>
      <c r="P62" s="27"/>
      <c r="Q62" s="61"/>
      <c r="R62" s="27"/>
      <c r="S62" s="27"/>
      <c r="T62" s="12" t="s">
        <v>94</v>
      </c>
      <c r="U62" s="13" t="s">
        <v>65</v>
      </c>
      <c r="V62" s="61">
        <f t="shared" si="0"/>
        <v>0</v>
      </c>
      <c r="W62" s="27"/>
    </row>
    <row r="63" spans="2:23" ht="45" customHeight="1" x14ac:dyDescent="0.3">
      <c r="B63" s="38">
        <v>55</v>
      </c>
      <c r="C63" s="27"/>
      <c r="D63" s="39" t="s">
        <v>176</v>
      </c>
      <c r="E63" s="27"/>
      <c r="F63" s="27"/>
      <c r="G63" s="27"/>
      <c r="H63" s="27"/>
      <c r="I63" s="27"/>
      <c r="J63" s="27"/>
      <c r="K63" s="27"/>
      <c r="L63" s="39" t="s">
        <v>177</v>
      </c>
      <c r="M63" s="27"/>
      <c r="N63" s="27"/>
      <c r="O63" s="27"/>
      <c r="P63" s="27"/>
      <c r="Q63" s="61"/>
      <c r="R63" s="27"/>
      <c r="S63" s="27"/>
      <c r="T63" s="12" t="s">
        <v>94</v>
      </c>
      <c r="U63" s="13" t="s">
        <v>65</v>
      </c>
      <c r="V63" s="61">
        <f t="shared" si="0"/>
        <v>0</v>
      </c>
      <c r="W63" s="27"/>
    </row>
    <row r="64" spans="2:23" ht="11.25" customHeight="1" x14ac:dyDescent="0.3">
      <c r="B64" s="62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</row>
    <row r="65" spans="2:23" ht="0" hidden="1" customHeight="1" x14ac:dyDescent="0.3"/>
    <row r="66" spans="2:23" ht="2.85" customHeight="1" x14ac:dyDescent="0.3"/>
    <row r="67" spans="2:23" ht="11.25" customHeight="1" x14ac:dyDescent="0.3">
      <c r="B67" s="36" t="s">
        <v>178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</row>
    <row r="68" spans="2:23" ht="1.5" customHeight="1" x14ac:dyDescent="0.3"/>
    <row r="69" spans="2:23" ht="11.25" customHeight="1" x14ac:dyDescent="0.3">
      <c r="C69" s="38" t="s">
        <v>179</v>
      </c>
      <c r="D69" s="27"/>
      <c r="F69" s="61">
        <f>SUM(V9:W63)</f>
        <v>0</v>
      </c>
      <c r="G69" s="27"/>
      <c r="H69" s="27"/>
      <c r="I69" s="27"/>
      <c r="K69" s="39" t="s">
        <v>180</v>
      </c>
      <c r="L69" s="27"/>
      <c r="M69" s="27"/>
      <c r="N69" s="27"/>
      <c r="O69" s="27"/>
    </row>
    <row r="70" spans="2:23" ht="9.9" customHeight="1" x14ac:dyDescent="0.3"/>
    <row r="71" spans="2:23" ht="5.7" customHeight="1" x14ac:dyDescent="0.3"/>
    <row r="72" spans="2:23" ht="2.85" customHeight="1" x14ac:dyDescent="0.3"/>
    <row r="73" spans="2:23" ht="0" hidden="1" customHeight="1" x14ac:dyDescent="0.3"/>
    <row r="74" spans="2:23" ht="17.100000000000001" customHeight="1" x14ac:dyDescent="0.3">
      <c r="B74" s="31" t="s">
        <v>181</v>
      </c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</row>
    <row r="75" spans="2:23" ht="2.85" customHeight="1" x14ac:dyDescent="0.3"/>
    <row r="76" spans="2:23" x14ac:dyDescent="0.3">
      <c r="B76" s="58" t="s">
        <v>43</v>
      </c>
      <c r="C76" s="59"/>
      <c r="D76" s="60" t="s">
        <v>44</v>
      </c>
      <c r="E76" s="59"/>
      <c r="F76" s="59"/>
      <c r="G76" s="59"/>
      <c r="H76" s="59"/>
      <c r="I76" s="59"/>
      <c r="J76" s="59"/>
      <c r="K76" s="59"/>
      <c r="L76" s="60" t="s">
        <v>7</v>
      </c>
      <c r="M76" s="59"/>
      <c r="N76" s="59"/>
      <c r="O76" s="59"/>
      <c r="P76" s="59"/>
      <c r="Q76" s="58" t="s">
        <v>45</v>
      </c>
      <c r="R76" s="59"/>
      <c r="S76" s="59"/>
      <c r="T76" s="16" t="s">
        <v>46</v>
      </c>
      <c r="U76" s="17" t="s">
        <v>47</v>
      </c>
      <c r="V76" s="58" t="s">
        <v>48</v>
      </c>
      <c r="W76" s="59"/>
    </row>
    <row r="77" spans="2:23" x14ac:dyDescent="0.3">
      <c r="B77" s="38">
        <v>1</v>
      </c>
      <c r="C77" s="27"/>
      <c r="D77" s="39" t="s">
        <v>182</v>
      </c>
      <c r="E77" s="27"/>
      <c r="F77" s="27"/>
      <c r="G77" s="27"/>
      <c r="H77" s="27"/>
      <c r="I77" s="27"/>
      <c r="J77" s="27"/>
      <c r="K77" s="27"/>
      <c r="L77" s="39" t="s">
        <v>183</v>
      </c>
      <c r="M77" s="27"/>
      <c r="N77" s="27"/>
      <c r="O77" s="27"/>
      <c r="P77" s="27"/>
      <c r="Q77" s="61"/>
      <c r="R77" s="27"/>
      <c r="S77" s="27"/>
      <c r="T77" s="12" t="s">
        <v>94</v>
      </c>
      <c r="U77" s="13" t="s">
        <v>184</v>
      </c>
      <c r="V77" s="61">
        <f>T77*Q77</f>
        <v>0</v>
      </c>
      <c r="W77" s="27"/>
    </row>
    <row r="78" spans="2:23" x14ac:dyDescent="0.3">
      <c r="B78" s="38">
        <v>2</v>
      </c>
      <c r="C78" s="27"/>
      <c r="D78" s="39" t="s">
        <v>182</v>
      </c>
      <c r="E78" s="27"/>
      <c r="F78" s="27"/>
      <c r="G78" s="27"/>
      <c r="H78" s="27"/>
      <c r="I78" s="27"/>
      <c r="J78" s="27"/>
      <c r="K78" s="27"/>
      <c r="L78" s="39" t="s">
        <v>185</v>
      </c>
      <c r="M78" s="27"/>
      <c r="N78" s="27"/>
      <c r="O78" s="27"/>
      <c r="P78" s="27"/>
      <c r="Q78" s="61"/>
      <c r="R78" s="27"/>
      <c r="S78" s="27"/>
      <c r="T78" s="12" t="s">
        <v>94</v>
      </c>
      <c r="U78" s="13" t="s">
        <v>184</v>
      </c>
      <c r="V78" s="61">
        <f t="shared" ref="V78:V81" si="1">T78*Q78</f>
        <v>0</v>
      </c>
      <c r="W78" s="27"/>
    </row>
    <row r="79" spans="2:23" x14ac:dyDescent="0.3">
      <c r="B79" s="38">
        <v>3</v>
      </c>
      <c r="C79" s="27"/>
      <c r="D79" s="39" t="s">
        <v>186</v>
      </c>
      <c r="E79" s="27"/>
      <c r="F79" s="27"/>
      <c r="G79" s="27"/>
      <c r="H79" s="27"/>
      <c r="I79" s="27"/>
      <c r="J79" s="27"/>
      <c r="K79" s="27"/>
      <c r="L79" s="39" t="s">
        <v>187</v>
      </c>
      <c r="M79" s="27"/>
      <c r="N79" s="27"/>
      <c r="O79" s="27"/>
      <c r="P79" s="27"/>
      <c r="Q79" s="61"/>
      <c r="R79" s="27"/>
      <c r="S79" s="27"/>
      <c r="T79" s="12" t="s">
        <v>94</v>
      </c>
      <c r="U79" s="13" t="s">
        <v>184</v>
      </c>
      <c r="V79" s="61">
        <f t="shared" si="1"/>
        <v>0</v>
      </c>
      <c r="W79" s="27"/>
    </row>
    <row r="80" spans="2:23" ht="30" customHeight="1" x14ac:dyDescent="0.3">
      <c r="B80" s="38">
        <v>4</v>
      </c>
      <c r="C80" s="27"/>
      <c r="D80" s="39" t="s">
        <v>188</v>
      </c>
      <c r="E80" s="27"/>
      <c r="F80" s="27"/>
      <c r="G80" s="27"/>
      <c r="H80" s="27"/>
      <c r="I80" s="27"/>
      <c r="J80" s="27"/>
      <c r="K80" s="27"/>
      <c r="L80" s="39" t="s">
        <v>189</v>
      </c>
      <c r="M80" s="27"/>
      <c r="N80" s="27"/>
      <c r="O80" s="27"/>
      <c r="P80" s="27"/>
      <c r="Q80" s="61"/>
      <c r="R80" s="27"/>
      <c r="S80" s="27"/>
      <c r="T80" s="12" t="s">
        <v>94</v>
      </c>
      <c r="U80" s="13" t="s">
        <v>184</v>
      </c>
      <c r="V80" s="61">
        <f t="shared" si="1"/>
        <v>0</v>
      </c>
      <c r="W80" s="27"/>
    </row>
    <row r="81" spans="2:23" x14ac:dyDescent="0.3">
      <c r="B81" s="38">
        <v>5</v>
      </c>
      <c r="C81" s="27"/>
      <c r="D81" s="39" t="s">
        <v>190</v>
      </c>
      <c r="E81" s="27"/>
      <c r="F81" s="27"/>
      <c r="G81" s="27"/>
      <c r="H81" s="27"/>
      <c r="I81" s="27"/>
      <c r="J81" s="27"/>
      <c r="K81" s="27"/>
      <c r="L81" s="39" t="s">
        <v>191</v>
      </c>
      <c r="M81" s="27"/>
      <c r="N81" s="27"/>
      <c r="O81" s="27"/>
      <c r="P81" s="27"/>
      <c r="Q81" s="61"/>
      <c r="R81" s="27"/>
      <c r="S81" s="27"/>
      <c r="T81" s="12" t="s">
        <v>94</v>
      </c>
      <c r="U81" s="13" t="s">
        <v>184</v>
      </c>
      <c r="V81" s="61">
        <f t="shared" si="1"/>
        <v>0</v>
      </c>
      <c r="W81" s="27"/>
    </row>
    <row r="82" spans="2:23" ht="11.25" customHeight="1" x14ac:dyDescent="0.3">
      <c r="B82" s="62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</row>
    <row r="83" spans="2:23" ht="2.85" customHeight="1" x14ac:dyDescent="0.3"/>
    <row r="84" spans="2:23" ht="11.25" customHeight="1" x14ac:dyDescent="0.3">
      <c r="B84" s="36" t="s">
        <v>178</v>
      </c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</row>
    <row r="85" spans="2:23" ht="1.5" customHeight="1" x14ac:dyDescent="0.3"/>
    <row r="86" spans="2:23" ht="11.25" customHeight="1" x14ac:dyDescent="0.3">
      <c r="C86" s="38" t="s">
        <v>179</v>
      </c>
      <c r="D86" s="27"/>
      <c r="F86" s="61">
        <f>SUM(V77:W81)</f>
        <v>0</v>
      </c>
      <c r="G86" s="27"/>
      <c r="H86" s="27"/>
      <c r="I86" s="27"/>
      <c r="K86" s="39" t="s">
        <v>180</v>
      </c>
      <c r="L86" s="27"/>
      <c r="M86" s="27"/>
      <c r="N86" s="27"/>
      <c r="O86" s="27"/>
    </row>
    <row r="87" spans="2:23" ht="9.9" customHeight="1" x14ac:dyDescent="0.3"/>
    <row r="88" spans="2:23" ht="11.4" customHeight="1" x14ac:dyDescent="0.3"/>
    <row r="89" spans="2:23" ht="2.85" customHeight="1" x14ac:dyDescent="0.3"/>
    <row r="90" spans="2:23" ht="0" hidden="1" customHeight="1" x14ac:dyDescent="0.3"/>
    <row r="91" spans="2:23" ht="17.100000000000001" customHeight="1" x14ac:dyDescent="0.3">
      <c r="B91" s="31" t="s">
        <v>192</v>
      </c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</row>
    <row r="92" spans="2:23" ht="2.85" customHeight="1" x14ac:dyDescent="0.3"/>
    <row r="93" spans="2:23" x14ac:dyDescent="0.3">
      <c r="B93" s="62" t="s">
        <v>43</v>
      </c>
      <c r="C93" s="59"/>
      <c r="D93" s="63" t="s">
        <v>44</v>
      </c>
      <c r="E93" s="59"/>
      <c r="F93" s="59"/>
      <c r="G93" s="59"/>
      <c r="H93" s="59"/>
      <c r="I93" s="59"/>
      <c r="J93" s="59"/>
      <c r="K93" s="59"/>
      <c r="L93" s="63" t="s">
        <v>7</v>
      </c>
      <c r="M93" s="59"/>
      <c r="N93" s="59"/>
      <c r="O93" s="59"/>
      <c r="P93" s="59"/>
      <c r="Q93" s="62" t="s">
        <v>45</v>
      </c>
      <c r="R93" s="59"/>
      <c r="S93" s="59"/>
      <c r="T93" s="19" t="s">
        <v>46</v>
      </c>
      <c r="U93" s="20" t="s">
        <v>47</v>
      </c>
      <c r="V93" s="62" t="s">
        <v>48</v>
      </c>
      <c r="W93" s="59"/>
    </row>
    <row r="94" spans="2:23" ht="30" customHeight="1" x14ac:dyDescent="0.3">
      <c r="B94" s="38">
        <v>1</v>
      </c>
      <c r="C94" s="27"/>
      <c r="D94" s="39" t="s">
        <v>193</v>
      </c>
      <c r="E94" s="27"/>
      <c r="F94" s="27"/>
      <c r="G94" s="27"/>
      <c r="H94" s="27"/>
      <c r="I94" s="27"/>
      <c r="J94" s="27"/>
      <c r="K94" s="27"/>
      <c r="L94" s="39" t="s">
        <v>194</v>
      </c>
      <c r="M94" s="27"/>
      <c r="N94" s="27"/>
      <c r="O94" s="27"/>
      <c r="P94" s="27"/>
      <c r="Q94" s="61"/>
      <c r="R94" s="27"/>
      <c r="S94" s="27"/>
      <c r="T94" s="18">
        <v>199</v>
      </c>
      <c r="U94" s="13" t="s">
        <v>195</v>
      </c>
      <c r="V94" s="61">
        <f>T94*Q94</f>
        <v>0</v>
      </c>
      <c r="W94" s="27"/>
    </row>
    <row r="95" spans="2:23" x14ac:dyDescent="0.3">
      <c r="B95" s="38">
        <v>2</v>
      </c>
      <c r="C95" s="27"/>
      <c r="D95" s="39" t="s">
        <v>196</v>
      </c>
      <c r="E95" s="27"/>
      <c r="F95" s="27"/>
      <c r="G95" s="27"/>
      <c r="H95" s="27"/>
      <c r="I95" s="27"/>
      <c r="J95" s="27"/>
      <c r="K95" s="27"/>
      <c r="L95" s="39" t="s">
        <v>197</v>
      </c>
      <c r="M95" s="27"/>
      <c r="N95" s="27"/>
      <c r="O95" s="27"/>
      <c r="P95" s="27"/>
      <c r="Q95" s="61"/>
      <c r="R95" s="27"/>
      <c r="S95" s="27"/>
      <c r="T95" s="18">
        <v>20</v>
      </c>
      <c r="U95" s="13" t="s">
        <v>198</v>
      </c>
      <c r="V95" s="61">
        <f t="shared" ref="V95:V158" si="2">T95*Q95</f>
        <v>0</v>
      </c>
      <c r="W95" s="27"/>
    </row>
    <row r="96" spans="2:23" x14ac:dyDescent="0.3">
      <c r="B96" s="38">
        <v>3</v>
      </c>
      <c r="C96" s="27"/>
      <c r="D96" s="39" t="s">
        <v>199</v>
      </c>
      <c r="E96" s="27"/>
      <c r="F96" s="27"/>
      <c r="G96" s="27"/>
      <c r="H96" s="27"/>
      <c r="I96" s="27"/>
      <c r="J96" s="27"/>
      <c r="K96" s="27"/>
      <c r="L96" s="39" t="s">
        <v>200</v>
      </c>
      <c r="M96" s="27"/>
      <c r="N96" s="27"/>
      <c r="O96" s="27"/>
      <c r="P96" s="27"/>
      <c r="Q96" s="61"/>
      <c r="R96" s="27"/>
      <c r="S96" s="27"/>
      <c r="T96" s="18">
        <v>2</v>
      </c>
      <c r="U96" s="13" t="s">
        <v>195</v>
      </c>
      <c r="V96" s="61">
        <f t="shared" si="2"/>
        <v>0</v>
      </c>
      <c r="W96" s="27"/>
    </row>
    <row r="97" spans="2:23" x14ac:dyDescent="0.3">
      <c r="B97" s="38">
        <v>4</v>
      </c>
      <c r="C97" s="27"/>
      <c r="D97" s="39" t="s">
        <v>201</v>
      </c>
      <c r="E97" s="27"/>
      <c r="F97" s="27"/>
      <c r="G97" s="27"/>
      <c r="H97" s="27"/>
      <c r="I97" s="27"/>
      <c r="J97" s="27"/>
      <c r="K97" s="27"/>
      <c r="L97" s="39" t="s">
        <v>202</v>
      </c>
      <c r="M97" s="27"/>
      <c r="N97" s="27"/>
      <c r="O97" s="27"/>
      <c r="P97" s="27"/>
      <c r="Q97" s="61"/>
      <c r="R97" s="27"/>
      <c r="S97" s="27"/>
      <c r="T97" s="18">
        <v>2</v>
      </c>
      <c r="U97" s="13" t="s">
        <v>195</v>
      </c>
      <c r="V97" s="61">
        <f t="shared" si="2"/>
        <v>0</v>
      </c>
      <c r="W97" s="27"/>
    </row>
    <row r="98" spans="2:23" x14ac:dyDescent="0.3">
      <c r="B98" s="38">
        <v>5</v>
      </c>
      <c r="C98" s="27"/>
      <c r="D98" s="39" t="s">
        <v>203</v>
      </c>
      <c r="E98" s="27"/>
      <c r="F98" s="27"/>
      <c r="G98" s="27"/>
      <c r="H98" s="27"/>
      <c r="I98" s="27"/>
      <c r="J98" s="27"/>
      <c r="K98" s="27"/>
      <c r="L98" s="39" t="s">
        <v>204</v>
      </c>
      <c r="M98" s="27"/>
      <c r="N98" s="27"/>
      <c r="O98" s="27"/>
      <c r="P98" s="27"/>
      <c r="Q98" s="61"/>
      <c r="R98" s="27"/>
      <c r="S98" s="27"/>
      <c r="T98" s="18">
        <v>8</v>
      </c>
      <c r="U98" s="13" t="s">
        <v>195</v>
      </c>
      <c r="V98" s="61">
        <f t="shared" si="2"/>
        <v>0</v>
      </c>
      <c r="W98" s="27"/>
    </row>
    <row r="99" spans="2:23" x14ac:dyDescent="0.3">
      <c r="B99" s="38">
        <v>6</v>
      </c>
      <c r="C99" s="27"/>
      <c r="D99" s="39" t="s">
        <v>205</v>
      </c>
      <c r="E99" s="27"/>
      <c r="F99" s="27"/>
      <c r="G99" s="27"/>
      <c r="H99" s="27"/>
      <c r="I99" s="27"/>
      <c r="J99" s="27"/>
      <c r="K99" s="27"/>
      <c r="L99" s="39" t="s">
        <v>206</v>
      </c>
      <c r="M99" s="27"/>
      <c r="N99" s="27"/>
      <c r="O99" s="27"/>
      <c r="P99" s="27"/>
      <c r="Q99" s="61"/>
      <c r="R99" s="27"/>
      <c r="S99" s="27"/>
      <c r="T99" s="18">
        <v>8</v>
      </c>
      <c r="U99" s="13" t="s">
        <v>195</v>
      </c>
      <c r="V99" s="61">
        <f t="shared" si="2"/>
        <v>0</v>
      </c>
      <c r="W99" s="27"/>
    </row>
    <row r="100" spans="2:23" x14ac:dyDescent="0.3">
      <c r="B100" s="38">
        <v>7</v>
      </c>
      <c r="C100" s="27"/>
      <c r="D100" s="39" t="s">
        <v>207</v>
      </c>
      <c r="E100" s="27"/>
      <c r="F100" s="27"/>
      <c r="G100" s="27"/>
      <c r="H100" s="27"/>
      <c r="I100" s="27"/>
      <c r="J100" s="27"/>
      <c r="K100" s="27"/>
      <c r="L100" s="39" t="s">
        <v>208</v>
      </c>
      <c r="M100" s="27"/>
      <c r="N100" s="27"/>
      <c r="O100" s="27"/>
      <c r="P100" s="27"/>
      <c r="Q100" s="61"/>
      <c r="R100" s="27"/>
      <c r="S100" s="27"/>
      <c r="T100" s="18">
        <v>190</v>
      </c>
      <c r="U100" s="13" t="s">
        <v>198</v>
      </c>
      <c r="V100" s="61">
        <f t="shared" si="2"/>
        <v>0</v>
      </c>
      <c r="W100" s="27"/>
    </row>
    <row r="101" spans="2:23" x14ac:dyDescent="0.3">
      <c r="B101" s="38">
        <v>8</v>
      </c>
      <c r="C101" s="27"/>
      <c r="D101" s="39" t="s">
        <v>209</v>
      </c>
      <c r="E101" s="27"/>
      <c r="F101" s="27"/>
      <c r="G101" s="27"/>
      <c r="H101" s="27"/>
      <c r="I101" s="27"/>
      <c r="J101" s="27"/>
      <c r="K101" s="27"/>
      <c r="L101" s="39" t="s">
        <v>210</v>
      </c>
      <c r="M101" s="27"/>
      <c r="N101" s="27"/>
      <c r="O101" s="27"/>
      <c r="P101" s="27"/>
      <c r="Q101" s="61"/>
      <c r="R101" s="27"/>
      <c r="S101" s="27"/>
      <c r="T101" s="18">
        <v>2</v>
      </c>
      <c r="U101" s="13" t="s">
        <v>195</v>
      </c>
      <c r="V101" s="61">
        <f t="shared" si="2"/>
        <v>0</v>
      </c>
      <c r="W101" s="27"/>
    </row>
    <row r="102" spans="2:23" x14ac:dyDescent="0.3">
      <c r="B102" s="38">
        <v>9</v>
      </c>
      <c r="C102" s="27"/>
      <c r="D102" s="39" t="s">
        <v>211</v>
      </c>
      <c r="E102" s="27"/>
      <c r="F102" s="27"/>
      <c r="G102" s="27"/>
      <c r="H102" s="27"/>
      <c r="I102" s="27"/>
      <c r="J102" s="27"/>
      <c r="K102" s="27"/>
      <c r="L102" s="39" t="s">
        <v>212</v>
      </c>
      <c r="M102" s="27"/>
      <c r="N102" s="27"/>
      <c r="O102" s="27"/>
      <c r="P102" s="27"/>
      <c r="Q102" s="61"/>
      <c r="R102" s="27"/>
      <c r="S102" s="27"/>
      <c r="T102" s="18">
        <v>5</v>
      </c>
      <c r="U102" s="13" t="s">
        <v>195</v>
      </c>
      <c r="V102" s="61">
        <f t="shared" si="2"/>
        <v>0</v>
      </c>
      <c r="W102" s="27"/>
    </row>
    <row r="103" spans="2:23" x14ac:dyDescent="0.3">
      <c r="B103" s="38">
        <v>10</v>
      </c>
      <c r="C103" s="27"/>
      <c r="D103" s="39" t="s">
        <v>213</v>
      </c>
      <c r="E103" s="27"/>
      <c r="F103" s="27"/>
      <c r="G103" s="27"/>
      <c r="H103" s="27"/>
      <c r="I103" s="27"/>
      <c r="J103" s="27"/>
      <c r="K103" s="27"/>
      <c r="L103" s="39" t="s">
        <v>214</v>
      </c>
      <c r="M103" s="27"/>
      <c r="N103" s="27"/>
      <c r="O103" s="27"/>
      <c r="P103" s="27"/>
      <c r="Q103" s="61"/>
      <c r="R103" s="27"/>
      <c r="S103" s="27"/>
      <c r="T103" s="18">
        <v>3</v>
      </c>
      <c r="U103" s="13" t="s">
        <v>195</v>
      </c>
      <c r="V103" s="61">
        <f t="shared" si="2"/>
        <v>0</v>
      </c>
      <c r="W103" s="27"/>
    </row>
    <row r="104" spans="2:23" ht="30" customHeight="1" x14ac:dyDescent="0.3">
      <c r="B104" s="38">
        <v>11</v>
      </c>
      <c r="C104" s="27"/>
      <c r="D104" s="39" t="s">
        <v>215</v>
      </c>
      <c r="E104" s="27"/>
      <c r="F104" s="27"/>
      <c r="G104" s="27"/>
      <c r="H104" s="27"/>
      <c r="I104" s="27"/>
      <c r="J104" s="27"/>
      <c r="K104" s="27"/>
      <c r="L104" s="39" t="s">
        <v>216</v>
      </c>
      <c r="M104" s="27"/>
      <c r="N104" s="27"/>
      <c r="O104" s="27"/>
      <c r="P104" s="27"/>
      <c r="Q104" s="61"/>
      <c r="R104" s="27"/>
      <c r="S104" s="27"/>
      <c r="T104" s="18">
        <v>16</v>
      </c>
      <c r="U104" s="13" t="s">
        <v>195</v>
      </c>
      <c r="V104" s="61">
        <f t="shared" si="2"/>
        <v>0</v>
      </c>
      <c r="W104" s="27"/>
    </row>
    <row r="105" spans="2:23" ht="30" customHeight="1" x14ac:dyDescent="0.3">
      <c r="B105" s="38">
        <v>12</v>
      </c>
      <c r="C105" s="27"/>
      <c r="D105" s="39" t="s">
        <v>215</v>
      </c>
      <c r="E105" s="27"/>
      <c r="F105" s="27"/>
      <c r="G105" s="27"/>
      <c r="H105" s="27"/>
      <c r="I105" s="27"/>
      <c r="J105" s="27"/>
      <c r="K105" s="27"/>
      <c r="L105" s="39" t="s">
        <v>216</v>
      </c>
      <c r="M105" s="27"/>
      <c r="N105" s="27"/>
      <c r="O105" s="27"/>
      <c r="P105" s="27"/>
      <c r="Q105" s="61"/>
      <c r="R105" s="27"/>
      <c r="S105" s="27"/>
      <c r="T105" s="18">
        <v>18</v>
      </c>
      <c r="U105" s="13" t="s">
        <v>195</v>
      </c>
      <c r="V105" s="61">
        <f t="shared" si="2"/>
        <v>0</v>
      </c>
      <c r="W105" s="27"/>
    </row>
    <row r="106" spans="2:23" x14ac:dyDescent="0.3">
      <c r="B106" s="38">
        <v>13</v>
      </c>
      <c r="C106" s="27"/>
      <c r="D106" s="39" t="s">
        <v>217</v>
      </c>
      <c r="E106" s="27"/>
      <c r="F106" s="27"/>
      <c r="G106" s="27"/>
      <c r="H106" s="27"/>
      <c r="I106" s="27"/>
      <c r="J106" s="27"/>
      <c r="K106" s="27"/>
      <c r="L106" s="39" t="s">
        <v>218</v>
      </c>
      <c r="M106" s="27"/>
      <c r="N106" s="27"/>
      <c r="O106" s="27"/>
      <c r="P106" s="27"/>
      <c r="Q106" s="61"/>
      <c r="R106" s="27"/>
      <c r="S106" s="27"/>
      <c r="T106" s="18">
        <v>4</v>
      </c>
      <c r="U106" s="13" t="s">
        <v>195</v>
      </c>
      <c r="V106" s="61">
        <f t="shared" si="2"/>
        <v>0</v>
      </c>
      <c r="W106" s="27"/>
    </row>
    <row r="107" spans="2:23" x14ac:dyDescent="0.3">
      <c r="B107" s="38">
        <v>14</v>
      </c>
      <c r="C107" s="27"/>
      <c r="D107" s="39" t="s">
        <v>219</v>
      </c>
      <c r="E107" s="27"/>
      <c r="F107" s="27"/>
      <c r="G107" s="27"/>
      <c r="H107" s="27"/>
      <c r="I107" s="27"/>
      <c r="J107" s="27"/>
      <c r="K107" s="27"/>
      <c r="L107" s="39" t="s">
        <v>220</v>
      </c>
      <c r="M107" s="27"/>
      <c r="N107" s="27"/>
      <c r="O107" s="27"/>
      <c r="P107" s="27"/>
      <c r="Q107" s="61"/>
      <c r="R107" s="27"/>
      <c r="S107" s="27"/>
      <c r="T107" s="18">
        <v>25</v>
      </c>
      <c r="U107" s="13" t="s">
        <v>221</v>
      </c>
      <c r="V107" s="61">
        <f t="shared" si="2"/>
        <v>0</v>
      </c>
      <c r="W107" s="27"/>
    </row>
    <row r="108" spans="2:23" x14ac:dyDescent="0.3">
      <c r="B108" s="38">
        <v>15</v>
      </c>
      <c r="C108" s="27"/>
      <c r="D108" s="39" t="s">
        <v>222</v>
      </c>
      <c r="E108" s="27"/>
      <c r="F108" s="27"/>
      <c r="G108" s="27"/>
      <c r="H108" s="27"/>
      <c r="I108" s="27"/>
      <c r="J108" s="27"/>
      <c r="K108" s="27"/>
      <c r="L108" s="39" t="s">
        <v>223</v>
      </c>
      <c r="M108" s="27"/>
      <c r="N108" s="27"/>
      <c r="O108" s="27"/>
      <c r="P108" s="27"/>
      <c r="Q108" s="61"/>
      <c r="R108" s="27"/>
      <c r="S108" s="27"/>
      <c r="T108" s="18">
        <v>3</v>
      </c>
      <c r="U108" s="13" t="s">
        <v>195</v>
      </c>
      <c r="V108" s="61">
        <f t="shared" si="2"/>
        <v>0</v>
      </c>
      <c r="W108" s="27"/>
    </row>
    <row r="109" spans="2:23" x14ac:dyDescent="0.3">
      <c r="B109" s="38">
        <v>16</v>
      </c>
      <c r="C109" s="27"/>
      <c r="D109" s="39" t="s">
        <v>224</v>
      </c>
      <c r="E109" s="27"/>
      <c r="F109" s="27"/>
      <c r="G109" s="27"/>
      <c r="H109" s="27"/>
      <c r="I109" s="27"/>
      <c r="J109" s="27"/>
      <c r="K109" s="27"/>
      <c r="L109" s="39" t="s">
        <v>225</v>
      </c>
      <c r="M109" s="27"/>
      <c r="N109" s="27"/>
      <c r="O109" s="27"/>
      <c r="P109" s="27"/>
      <c r="Q109" s="61"/>
      <c r="R109" s="27"/>
      <c r="S109" s="27"/>
      <c r="T109" s="18">
        <v>4</v>
      </c>
      <c r="U109" s="13" t="s">
        <v>195</v>
      </c>
      <c r="V109" s="61">
        <f t="shared" si="2"/>
        <v>0</v>
      </c>
      <c r="W109" s="27"/>
    </row>
    <row r="110" spans="2:23" x14ac:dyDescent="0.3">
      <c r="B110" s="38">
        <v>17</v>
      </c>
      <c r="C110" s="27"/>
      <c r="D110" s="39" t="s">
        <v>226</v>
      </c>
      <c r="E110" s="27"/>
      <c r="F110" s="27"/>
      <c r="G110" s="27"/>
      <c r="H110" s="27"/>
      <c r="I110" s="27"/>
      <c r="J110" s="27"/>
      <c r="K110" s="27"/>
      <c r="L110" s="39" t="s">
        <v>227</v>
      </c>
      <c r="M110" s="27"/>
      <c r="N110" s="27"/>
      <c r="O110" s="27"/>
      <c r="P110" s="27"/>
      <c r="Q110" s="61"/>
      <c r="R110" s="27"/>
      <c r="S110" s="27"/>
      <c r="T110" s="18">
        <v>18</v>
      </c>
      <c r="U110" s="13" t="s">
        <v>195</v>
      </c>
      <c r="V110" s="61">
        <f t="shared" si="2"/>
        <v>0</v>
      </c>
      <c r="W110" s="27"/>
    </row>
    <row r="111" spans="2:23" x14ac:dyDescent="0.3">
      <c r="B111" s="38">
        <v>18</v>
      </c>
      <c r="C111" s="27"/>
      <c r="D111" s="39" t="s">
        <v>228</v>
      </c>
      <c r="E111" s="27"/>
      <c r="F111" s="27"/>
      <c r="G111" s="27"/>
      <c r="H111" s="27"/>
      <c r="I111" s="27"/>
      <c r="J111" s="27"/>
      <c r="K111" s="27"/>
      <c r="L111" s="39" t="s">
        <v>229</v>
      </c>
      <c r="M111" s="27"/>
      <c r="N111" s="27"/>
      <c r="O111" s="27"/>
      <c r="P111" s="27"/>
      <c r="Q111" s="61"/>
      <c r="R111" s="27"/>
      <c r="S111" s="27"/>
      <c r="T111" s="18">
        <v>2</v>
      </c>
      <c r="U111" s="13" t="s">
        <v>195</v>
      </c>
      <c r="V111" s="61">
        <f t="shared" si="2"/>
        <v>0</v>
      </c>
      <c r="W111" s="27"/>
    </row>
    <row r="112" spans="2:23" x14ac:dyDescent="0.3">
      <c r="B112" s="38">
        <v>19</v>
      </c>
      <c r="C112" s="27"/>
      <c r="D112" s="39" t="s">
        <v>230</v>
      </c>
      <c r="E112" s="27"/>
      <c r="F112" s="27"/>
      <c r="G112" s="27"/>
      <c r="H112" s="27"/>
      <c r="I112" s="27"/>
      <c r="J112" s="27"/>
      <c r="K112" s="27"/>
      <c r="L112" s="39" t="s">
        <v>231</v>
      </c>
      <c r="M112" s="27"/>
      <c r="N112" s="27"/>
      <c r="O112" s="27"/>
      <c r="P112" s="27"/>
      <c r="Q112" s="61"/>
      <c r="R112" s="27"/>
      <c r="S112" s="27"/>
      <c r="T112" s="18">
        <v>30</v>
      </c>
      <c r="U112" s="13" t="s">
        <v>195</v>
      </c>
      <c r="V112" s="61">
        <f t="shared" si="2"/>
        <v>0</v>
      </c>
      <c r="W112" s="27"/>
    </row>
    <row r="113" spans="2:23" x14ac:dyDescent="0.3">
      <c r="B113" s="38">
        <v>20</v>
      </c>
      <c r="C113" s="27"/>
      <c r="D113" s="39" t="s">
        <v>230</v>
      </c>
      <c r="E113" s="27"/>
      <c r="F113" s="27"/>
      <c r="G113" s="27"/>
      <c r="H113" s="27"/>
      <c r="I113" s="27"/>
      <c r="J113" s="27"/>
      <c r="K113" s="27"/>
      <c r="L113" s="39" t="s">
        <v>231</v>
      </c>
      <c r="M113" s="27"/>
      <c r="N113" s="27"/>
      <c r="O113" s="27"/>
      <c r="P113" s="27"/>
      <c r="Q113" s="61"/>
      <c r="R113" s="27"/>
      <c r="S113" s="27"/>
      <c r="T113" s="18">
        <v>90</v>
      </c>
      <c r="U113" s="13" t="s">
        <v>195</v>
      </c>
      <c r="V113" s="61">
        <f t="shared" si="2"/>
        <v>0</v>
      </c>
      <c r="W113" s="27"/>
    </row>
    <row r="114" spans="2:23" x14ac:dyDescent="0.3">
      <c r="B114" s="38">
        <v>21</v>
      </c>
      <c r="C114" s="27"/>
      <c r="D114" s="39" t="s">
        <v>232</v>
      </c>
      <c r="E114" s="27"/>
      <c r="F114" s="27"/>
      <c r="G114" s="27"/>
      <c r="H114" s="27"/>
      <c r="I114" s="27"/>
      <c r="J114" s="27"/>
      <c r="K114" s="27"/>
      <c r="L114" s="39" t="s">
        <v>233</v>
      </c>
      <c r="M114" s="27"/>
      <c r="N114" s="27"/>
      <c r="O114" s="27"/>
      <c r="P114" s="27"/>
      <c r="Q114" s="61"/>
      <c r="R114" s="27"/>
      <c r="S114" s="27"/>
      <c r="T114" s="18">
        <v>1</v>
      </c>
      <c r="U114" s="13" t="s">
        <v>195</v>
      </c>
      <c r="V114" s="61">
        <f t="shared" si="2"/>
        <v>0</v>
      </c>
      <c r="W114" s="27"/>
    </row>
    <row r="115" spans="2:23" x14ac:dyDescent="0.3">
      <c r="B115" s="38">
        <v>22</v>
      </c>
      <c r="C115" s="27"/>
      <c r="D115" s="39" t="s">
        <v>234</v>
      </c>
      <c r="E115" s="27"/>
      <c r="F115" s="27"/>
      <c r="G115" s="27"/>
      <c r="H115" s="27"/>
      <c r="I115" s="27"/>
      <c r="J115" s="27"/>
      <c r="K115" s="27"/>
      <c r="L115" s="39" t="s">
        <v>235</v>
      </c>
      <c r="M115" s="27"/>
      <c r="N115" s="27"/>
      <c r="O115" s="27"/>
      <c r="P115" s="27"/>
      <c r="Q115" s="61"/>
      <c r="R115" s="27"/>
      <c r="S115" s="27"/>
      <c r="T115" s="18">
        <v>3</v>
      </c>
      <c r="U115" s="13" t="s">
        <v>195</v>
      </c>
      <c r="V115" s="61">
        <f t="shared" si="2"/>
        <v>0</v>
      </c>
      <c r="W115" s="27"/>
    </row>
    <row r="116" spans="2:23" x14ac:dyDescent="0.3">
      <c r="B116" s="38">
        <v>23</v>
      </c>
      <c r="C116" s="27"/>
      <c r="D116" s="39" t="s">
        <v>236</v>
      </c>
      <c r="E116" s="27"/>
      <c r="F116" s="27"/>
      <c r="G116" s="27"/>
      <c r="H116" s="27"/>
      <c r="I116" s="27"/>
      <c r="J116" s="27"/>
      <c r="K116" s="27"/>
      <c r="L116" s="39" t="s">
        <v>237</v>
      </c>
      <c r="M116" s="27"/>
      <c r="N116" s="27"/>
      <c r="O116" s="27"/>
      <c r="P116" s="27"/>
      <c r="Q116" s="61"/>
      <c r="R116" s="27"/>
      <c r="S116" s="27"/>
      <c r="T116" s="18">
        <v>32</v>
      </c>
      <c r="U116" s="13" t="s">
        <v>195</v>
      </c>
      <c r="V116" s="61">
        <f t="shared" si="2"/>
        <v>0</v>
      </c>
      <c r="W116" s="27"/>
    </row>
    <row r="117" spans="2:23" x14ac:dyDescent="0.3">
      <c r="B117" s="38">
        <v>24</v>
      </c>
      <c r="C117" s="27"/>
      <c r="D117" s="39" t="s">
        <v>236</v>
      </c>
      <c r="E117" s="27"/>
      <c r="F117" s="27"/>
      <c r="G117" s="27"/>
      <c r="H117" s="27"/>
      <c r="I117" s="27"/>
      <c r="J117" s="27"/>
      <c r="K117" s="27"/>
      <c r="L117" s="39" t="s">
        <v>237</v>
      </c>
      <c r="M117" s="27"/>
      <c r="N117" s="27"/>
      <c r="O117" s="27"/>
      <c r="P117" s="27"/>
      <c r="Q117" s="61"/>
      <c r="R117" s="27"/>
      <c r="S117" s="27"/>
      <c r="T117" s="18">
        <v>23</v>
      </c>
      <c r="U117" s="13" t="s">
        <v>195</v>
      </c>
      <c r="V117" s="61">
        <f t="shared" si="2"/>
        <v>0</v>
      </c>
      <c r="W117" s="27"/>
    </row>
    <row r="118" spans="2:23" x14ac:dyDescent="0.3">
      <c r="B118" s="38">
        <v>25</v>
      </c>
      <c r="C118" s="27"/>
      <c r="D118" s="39" t="s">
        <v>238</v>
      </c>
      <c r="E118" s="27"/>
      <c r="F118" s="27"/>
      <c r="G118" s="27"/>
      <c r="H118" s="27"/>
      <c r="I118" s="27"/>
      <c r="J118" s="27"/>
      <c r="K118" s="27"/>
      <c r="L118" s="39" t="s">
        <v>239</v>
      </c>
      <c r="M118" s="27"/>
      <c r="N118" s="27"/>
      <c r="O118" s="27"/>
      <c r="P118" s="27"/>
      <c r="Q118" s="61"/>
      <c r="R118" s="27"/>
      <c r="S118" s="27"/>
      <c r="T118" s="18">
        <v>4</v>
      </c>
      <c r="U118" s="13" t="s">
        <v>195</v>
      </c>
      <c r="V118" s="61">
        <f t="shared" si="2"/>
        <v>0</v>
      </c>
      <c r="W118" s="27"/>
    </row>
    <row r="119" spans="2:23" x14ac:dyDescent="0.3">
      <c r="B119" s="38">
        <v>26</v>
      </c>
      <c r="C119" s="27"/>
      <c r="D119" s="39" t="s">
        <v>238</v>
      </c>
      <c r="E119" s="27"/>
      <c r="F119" s="27"/>
      <c r="G119" s="27"/>
      <c r="H119" s="27"/>
      <c r="I119" s="27"/>
      <c r="J119" s="27"/>
      <c r="K119" s="27"/>
      <c r="L119" s="39" t="s">
        <v>239</v>
      </c>
      <c r="M119" s="27"/>
      <c r="N119" s="27"/>
      <c r="O119" s="27"/>
      <c r="P119" s="27"/>
      <c r="Q119" s="61"/>
      <c r="R119" s="27"/>
      <c r="S119" s="27"/>
      <c r="T119" s="18">
        <v>6</v>
      </c>
      <c r="U119" s="13" t="s">
        <v>195</v>
      </c>
      <c r="V119" s="61">
        <f t="shared" si="2"/>
        <v>0</v>
      </c>
      <c r="W119" s="27"/>
    </row>
    <row r="120" spans="2:23" x14ac:dyDescent="0.3">
      <c r="B120" s="38">
        <v>27</v>
      </c>
      <c r="C120" s="27"/>
      <c r="D120" s="39" t="s">
        <v>240</v>
      </c>
      <c r="E120" s="27"/>
      <c r="F120" s="27"/>
      <c r="G120" s="27"/>
      <c r="H120" s="27"/>
      <c r="I120" s="27"/>
      <c r="J120" s="27"/>
      <c r="K120" s="27"/>
      <c r="L120" s="39" t="s">
        <v>241</v>
      </c>
      <c r="M120" s="27"/>
      <c r="N120" s="27"/>
      <c r="O120" s="27"/>
      <c r="P120" s="27"/>
      <c r="Q120" s="61"/>
      <c r="R120" s="27"/>
      <c r="S120" s="27"/>
      <c r="T120" s="18">
        <v>6</v>
      </c>
      <c r="U120" s="13" t="s">
        <v>195</v>
      </c>
      <c r="V120" s="61">
        <f t="shared" si="2"/>
        <v>0</v>
      </c>
      <c r="W120" s="27"/>
    </row>
    <row r="121" spans="2:23" x14ac:dyDescent="0.3">
      <c r="B121" s="38">
        <v>28</v>
      </c>
      <c r="C121" s="27"/>
      <c r="D121" s="39" t="s">
        <v>240</v>
      </c>
      <c r="E121" s="27"/>
      <c r="F121" s="27"/>
      <c r="G121" s="27"/>
      <c r="H121" s="27"/>
      <c r="I121" s="27"/>
      <c r="J121" s="27"/>
      <c r="K121" s="27"/>
      <c r="L121" s="39" t="s">
        <v>241</v>
      </c>
      <c r="M121" s="27"/>
      <c r="N121" s="27"/>
      <c r="O121" s="27"/>
      <c r="P121" s="27"/>
      <c r="Q121" s="61"/>
      <c r="R121" s="27"/>
      <c r="S121" s="27"/>
      <c r="T121" s="18">
        <v>32</v>
      </c>
      <c r="U121" s="13" t="s">
        <v>195</v>
      </c>
      <c r="V121" s="61">
        <f t="shared" si="2"/>
        <v>0</v>
      </c>
      <c r="W121" s="27"/>
    </row>
    <row r="122" spans="2:23" x14ac:dyDescent="0.3">
      <c r="B122" s="38">
        <v>29</v>
      </c>
      <c r="C122" s="27"/>
      <c r="D122" s="39" t="s">
        <v>240</v>
      </c>
      <c r="E122" s="27"/>
      <c r="F122" s="27"/>
      <c r="G122" s="27"/>
      <c r="H122" s="27"/>
      <c r="I122" s="27"/>
      <c r="J122" s="27"/>
      <c r="K122" s="27"/>
      <c r="L122" s="39" t="s">
        <v>241</v>
      </c>
      <c r="M122" s="27"/>
      <c r="N122" s="27"/>
      <c r="O122" s="27"/>
      <c r="P122" s="27"/>
      <c r="Q122" s="61"/>
      <c r="R122" s="27"/>
      <c r="S122" s="27"/>
      <c r="T122" s="18">
        <v>6</v>
      </c>
      <c r="U122" s="13" t="s">
        <v>195</v>
      </c>
      <c r="V122" s="61">
        <f t="shared" si="2"/>
        <v>0</v>
      </c>
      <c r="W122" s="27"/>
    </row>
    <row r="123" spans="2:23" x14ac:dyDescent="0.3">
      <c r="B123" s="38">
        <v>30</v>
      </c>
      <c r="C123" s="27"/>
      <c r="D123" s="39" t="s">
        <v>240</v>
      </c>
      <c r="E123" s="27"/>
      <c r="F123" s="27"/>
      <c r="G123" s="27"/>
      <c r="H123" s="27"/>
      <c r="I123" s="27"/>
      <c r="J123" s="27"/>
      <c r="K123" s="27"/>
      <c r="L123" s="39" t="s">
        <v>241</v>
      </c>
      <c r="M123" s="27"/>
      <c r="N123" s="27"/>
      <c r="O123" s="27"/>
      <c r="P123" s="27"/>
      <c r="Q123" s="61"/>
      <c r="R123" s="27"/>
      <c r="S123" s="27"/>
      <c r="T123" s="18">
        <v>126</v>
      </c>
      <c r="U123" s="13" t="s">
        <v>195</v>
      </c>
      <c r="V123" s="61">
        <f t="shared" si="2"/>
        <v>0</v>
      </c>
      <c r="W123" s="27"/>
    </row>
    <row r="124" spans="2:23" x14ac:dyDescent="0.3">
      <c r="B124" s="38">
        <v>31</v>
      </c>
      <c r="C124" s="27"/>
      <c r="D124" s="39" t="s">
        <v>240</v>
      </c>
      <c r="E124" s="27"/>
      <c r="F124" s="27"/>
      <c r="G124" s="27"/>
      <c r="H124" s="27"/>
      <c r="I124" s="27"/>
      <c r="J124" s="27"/>
      <c r="K124" s="27"/>
      <c r="L124" s="39" t="s">
        <v>241</v>
      </c>
      <c r="M124" s="27"/>
      <c r="N124" s="27"/>
      <c r="O124" s="27"/>
      <c r="P124" s="27"/>
      <c r="Q124" s="61"/>
      <c r="R124" s="27"/>
      <c r="S124" s="27"/>
      <c r="T124" s="18">
        <v>6</v>
      </c>
      <c r="U124" s="13" t="s">
        <v>195</v>
      </c>
      <c r="V124" s="61">
        <f t="shared" si="2"/>
        <v>0</v>
      </c>
      <c r="W124" s="27"/>
    </row>
    <row r="125" spans="2:23" x14ac:dyDescent="0.3">
      <c r="B125" s="38">
        <v>32</v>
      </c>
      <c r="C125" s="27"/>
      <c r="D125" s="39" t="s">
        <v>240</v>
      </c>
      <c r="E125" s="27"/>
      <c r="F125" s="27"/>
      <c r="G125" s="27"/>
      <c r="H125" s="27"/>
      <c r="I125" s="27"/>
      <c r="J125" s="27"/>
      <c r="K125" s="27"/>
      <c r="L125" s="39" t="s">
        <v>241</v>
      </c>
      <c r="M125" s="27"/>
      <c r="N125" s="27"/>
      <c r="O125" s="27"/>
      <c r="P125" s="27"/>
      <c r="Q125" s="61"/>
      <c r="R125" s="27"/>
      <c r="S125" s="27"/>
      <c r="T125" s="18">
        <v>4</v>
      </c>
      <c r="U125" s="13" t="s">
        <v>195</v>
      </c>
      <c r="V125" s="61">
        <f t="shared" si="2"/>
        <v>0</v>
      </c>
      <c r="W125" s="27"/>
    </row>
    <row r="126" spans="2:23" x14ac:dyDescent="0.3">
      <c r="B126" s="38">
        <v>33</v>
      </c>
      <c r="C126" s="27"/>
      <c r="D126" s="39" t="s">
        <v>240</v>
      </c>
      <c r="E126" s="27"/>
      <c r="F126" s="27"/>
      <c r="G126" s="27"/>
      <c r="H126" s="27"/>
      <c r="I126" s="27"/>
      <c r="J126" s="27"/>
      <c r="K126" s="27"/>
      <c r="L126" s="39" t="s">
        <v>241</v>
      </c>
      <c r="M126" s="27"/>
      <c r="N126" s="27"/>
      <c r="O126" s="27"/>
      <c r="P126" s="27"/>
      <c r="Q126" s="61"/>
      <c r="R126" s="27"/>
      <c r="S126" s="27"/>
      <c r="T126" s="18">
        <v>23</v>
      </c>
      <c r="U126" s="13" t="s">
        <v>195</v>
      </c>
      <c r="V126" s="61">
        <f t="shared" si="2"/>
        <v>0</v>
      </c>
      <c r="W126" s="27"/>
    </row>
    <row r="127" spans="2:23" x14ac:dyDescent="0.3">
      <c r="B127" s="38">
        <v>34</v>
      </c>
      <c r="C127" s="27"/>
      <c r="D127" s="39" t="s">
        <v>242</v>
      </c>
      <c r="E127" s="27"/>
      <c r="F127" s="27"/>
      <c r="G127" s="27"/>
      <c r="H127" s="27"/>
      <c r="I127" s="27"/>
      <c r="J127" s="27"/>
      <c r="K127" s="27"/>
      <c r="L127" s="39" t="s">
        <v>243</v>
      </c>
      <c r="M127" s="27"/>
      <c r="N127" s="27"/>
      <c r="O127" s="27"/>
      <c r="P127" s="27"/>
      <c r="Q127" s="61"/>
      <c r="R127" s="27"/>
      <c r="S127" s="27"/>
      <c r="T127" s="18">
        <v>6</v>
      </c>
      <c r="U127" s="13" t="s">
        <v>195</v>
      </c>
      <c r="V127" s="61">
        <f t="shared" si="2"/>
        <v>0</v>
      </c>
      <c r="W127" s="27"/>
    </row>
    <row r="128" spans="2:23" x14ac:dyDescent="0.3">
      <c r="B128" s="38">
        <v>35</v>
      </c>
      <c r="C128" s="27"/>
      <c r="D128" s="39" t="s">
        <v>242</v>
      </c>
      <c r="E128" s="27"/>
      <c r="F128" s="27"/>
      <c r="G128" s="27"/>
      <c r="H128" s="27"/>
      <c r="I128" s="27"/>
      <c r="J128" s="27"/>
      <c r="K128" s="27"/>
      <c r="L128" s="39" t="s">
        <v>243</v>
      </c>
      <c r="M128" s="27"/>
      <c r="N128" s="27"/>
      <c r="O128" s="27"/>
      <c r="P128" s="27"/>
      <c r="Q128" s="61"/>
      <c r="R128" s="27"/>
      <c r="S128" s="27"/>
      <c r="T128" s="18">
        <v>6</v>
      </c>
      <c r="U128" s="13" t="s">
        <v>195</v>
      </c>
      <c r="V128" s="61">
        <f t="shared" si="2"/>
        <v>0</v>
      </c>
      <c r="W128" s="27"/>
    </row>
    <row r="129" spans="2:23" x14ac:dyDescent="0.3">
      <c r="B129" s="38">
        <v>36</v>
      </c>
      <c r="C129" s="27"/>
      <c r="D129" s="39" t="s">
        <v>244</v>
      </c>
      <c r="E129" s="27"/>
      <c r="F129" s="27"/>
      <c r="G129" s="27"/>
      <c r="H129" s="27"/>
      <c r="I129" s="27"/>
      <c r="J129" s="27"/>
      <c r="K129" s="27"/>
      <c r="L129" s="39" t="s">
        <v>245</v>
      </c>
      <c r="M129" s="27"/>
      <c r="N129" s="27"/>
      <c r="O129" s="27"/>
      <c r="P129" s="27"/>
      <c r="Q129" s="61"/>
      <c r="R129" s="27"/>
      <c r="S129" s="27"/>
      <c r="T129" s="18">
        <v>6</v>
      </c>
      <c r="U129" s="13" t="s">
        <v>195</v>
      </c>
      <c r="V129" s="61">
        <f t="shared" si="2"/>
        <v>0</v>
      </c>
      <c r="W129" s="27"/>
    </row>
    <row r="130" spans="2:23" x14ac:dyDescent="0.3">
      <c r="B130" s="38">
        <v>37</v>
      </c>
      <c r="C130" s="27"/>
      <c r="D130" s="39" t="s">
        <v>246</v>
      </c>
      <c r="E130" s="27"/>
      <c r="F130" s="27"/>
      <c r="G130" s="27"/>
      <c r="H130" s="27"/>
      <c r="I130" s="27"/>
      <c r="J130" s="27"/>
      <c r="K130" s="27"/>
      <c r="L130" s="39" t="s">
        <v>247</v>
      </c>
      <c r="M130" s="27"/>
      <c r="N130" s="27"/>
      <c r="O130" s="27"/>
      <c r="P130" s="27"/>
      <c r="Q130" s="61"/>
      <c r="R130" s="27"/>
      <c r="S130" s="27"/>
      <c r="T130" s="18">
        <v>126</v>
      </c>
      <c r="U130" s="13" t="s">
        <v>195</v>
      </c>
      <c r="V130" s="61">
        <f t="shared" si="2"/>
        <v>0</v>
      </c>
      <c r="W130" s="27"/>
    </row>
    <row r="131" spans="2:23" x14ac:dyDescent="0.3">
      <c r="B131" s="38">
        <v>38</v>
      </c>
      <c r="C131" s="27"/>
      <c r="D131" s="39" t="s">
        <v>248</v>
      </c>
      <c r="E131" s="27"/>
      <c r="F131" s="27"/>
      <c r="G131" s="27"/>
      <c r="H131" s="27"/>
      <c r="I131" s="27"/>
      <c r="J131" s="27"/>
      <c r="K131" s="27"/>
      <c r="L131" s="39" t="s">
        <v>249</v>
      </c>
      <c r="M131" s="27"/>
      <c r="N131" s="27"/>
      <c r="O131" s="27"/>
      <c r="P131" s="27"/>
      <c r="Q131" s="61"/>
      <c r="R131" s="27"/>
      <c r="S131" s="27"/>
      <c r="T131" s="18">
        <v>6</v>
      </c>
      <c r="U131" s="13" t="s">
        <v>195</v>
      </c>
      <c r="V131" s="61">
        <f t="shared" si="2"/>
        <v>0</v>
      </c>
      <c r="W131" s="27"/>
    </row>
    <row r="132" spans="2:23" x14ac:dyDescent="0.3">
      <c r="B132" s="38">
        <v>39</v>
      </c>
      <c r="C132" s="27"/>
      <c r="D132" s="39" t="s">
        <v>250</v>
      </c>
      <c r="E132" s="27"/>
      <c r="F132" s="27"/>
      <c r="G132" s="27"/>
      <c r="H132" s="27"/>
      <c r="I132" s="27"/>
      <c r="J132" s="27"/>
      <c r="K132" s="27"/>
      <c r="L132" s="39" t="s">
        <v>251</v>
      </c>
      <c r="M132" s="27"/>
      <c r="N132" s="27"/>
      <c r="O132" s="27"/>
      <c r="P132" s="27"/>
      <c r="Q132" s="61"/>
      <c r="R132" s="27"/>
      <c r="S132" s="27"/>
      <c r="T132" s="18">
        <v>3</v>
      </c>
      <c r="U132" s="13" t="s">
        <v>195</v>
      </c>
      <c r="V132" s="61">
        <f t="shared" si="2"/>
        <v>0</v>
      </c>
      <c r="W132" s="27"/>
    </row>
    <row r="133" spans="2:23" x14ac:dyDescent="0.3">
      <c r="B133" s="38">
        <v>40</v>
      </c>
      <c r="C133" s="27"/>
      <c r="D133" s="39" t="s">
        <v>252</v>
      </c>
      <c r="E133" s="27"/>
      <c r="F133" s="27"/>
      <c r="G133" s="27"/>
      <c r="H133" s="27"/>
      <c r="I133" s="27"/>
      <c r="J133" s="27"/>
      <c r="K133" s="27"/>
      <c r="L133" s="39" t="s">
        <v>253</v>
      </c>
      <c r="M133" s="27"/>
      <c r="N133" s="27"/>
      <c r="O133" s="27"/>
      <c r="P133" s="27"/>
      <c r="Q133" s="61"/>
      <c r="R133" s="27"/>
      <c r="S133" s="27"/>
      <c r="T133" s="18">
        <v>23</v>
      </c>
      <c r="U133" s="13" t="s">
        <v>195</v>
      </c>
      <c r="V133" s="61">
        <f t="shared" si="2"/>
        <v>0</v>
      </c>
      <c r="W133" s="27"/>
    </row>
    <row r="134" spans="2:23" x14ac:dyDescent="0.3">
      <c r="B134" s="38">
        <v>41</v>
      </c>
      <c r="C134" s="27"/>
      <c r="D134" s="39" t="s">
        <v>254</v>
      </c>
      <c r="E134" s="27"/>
      <c r="F134" s="27"/>
      <c r="G134" s="27"/>
      <c r="H134" s="27"/>
      <c r="I134" s="27"/>
      <c r="J134" s="27"/>
      <c r="K134" s="27"/>
      <c r="L134" s="39" t="s">
        <v>255</v>
      </c>
      <c r="M134" s="27"/>
      <c r="N134" s="27"/>
      <c r="O134" s="27"/>
      <c r="P134" s="27"/>
      <c r="Q134" s="61"/>
      <c r="R134" s="27"/>
      <c r="S134" s="27"/>
      <c r="T134" s="18">
        <v>32</v>
      </c>
      <c r="U134" s="13" t="s">
        <v>195</v>
      </c>
      <c r="V134" s="61">
        <f t="shared" si="2"/>
        <v>0</v>
      </c>
      <c r="W134" s="27"/>
    </row>
    <row r="135" spans="2:23" ht="30" customHeight="1" x14ac:dyDescent="0.3">
      <c r="B135" s="38">
        <v>42</v>
      </c>
      <c r="C135" s="27"/>
      <c r="D135" s="39" t="s">
        <v>256</v>
      </c>
      <c r="E135" s="27"/>
      <c r="F135" s="27"/>
      <c r="G135" s="27"/>
      <c r="H135" s="27"/>
      <c r="I135" s="27"/>
      <c r="J135" s="27"/>
      <c r="K135" s="27"/>
      <c r="L135" s="39" t="s">
        <v>257</v>
      </c>
      <c r="M135" s="27"/>
      <c r="N135" s="27"/>
      <c r="O135" s="27"/>
      <c r="P135" s="27"/>
      <c r="Q135" s="61"/>
      <c r="R135" s="27"/>
      <c r="S135" s="27"/>
      <c r="T135" s="18">
        <v>6</v>
      </c>
      <c r="U135" s="13" t="s">
        <v>195</v>
      </c>
      <c r="V135" s="61">
        <f t="shared" si="2"/>
        <v>0</v>
      </c>
      <c r="W135" s="27"/>
    </row>
    <row r="136" spans="2:23" ht="30" customHeight="1" x14ac:dyDescent="0.3">
      <c r="B136" s="38">
        <v>43</v>
      </c>
      <c r="C136" s="27"/>
      <c r="D136" s="39" t="s">
        <v>256</v>
      </c>
      <c r="E136" s="27"/>
      <c r="F136" s="27"/>
      <c r="G136" s="27"/>
      <c r="H136" s="27"/>
      <c r="I136" s="27"/>
      <c r="J136" s="27"/>
      <c r="K136" s="27"/>
      <c r="L136" s="39" t="s">
        <v>257</v>
      </c>
      <c r="M136" s="27"/>
      <c r="N136" s="27"/>
      <c r="O136" s="27"/>
      <c r="P136" s="27"/>
      <c r="Q136" s="61"/>
      <c r="R136" s="27"/>
      <c r="S136" s="27"/>
      <c r="T136" s="18">
        <v>4</v>
      </c>
      <c r="U136" s="13" t="s">
        <v>195</v>
      </c>
      <c r="V136" s="61">
        <f t="shared" si="2"/>
        <v>0</v>
      </c>
      <c r="W136" s="27"/>
    </row>
    <row r="137" spans="2:23" ht="30" customHeight="1" x14ac:dyDescent="0.3">
      <c r="B137" s="38">
        <v>44</v>
      </c>
      <c r="C137" s="27"/>
      <c r="D137" s="39" t="s">
        <v>258</v>
      </c>
      <c r="E137" s="27"/>
      <c r="F137" s="27"/>
      <c r="G137" s="27"/>
      <c r="H137" s="27"/>
      <c r="I137" s="27"/>
      <c r="J137" s="27"/>
      <c r="K137" s="27"/>
      <c r="L137" s="39" t="s">
        <v>259</v>
      </c>
      <c r="M137" s="27"/>
      <c r="N137" s="27"/>
      <c r="O137" s="27"/>
      <c r="P137" s="27"/>
      <c r="Q137" s="61"/>
      <c r="R137" s="27"/>
      <c r="S137" s="27"/>
      <c r="T137" s="18">
        <v>90</v>
      </c>
      <c r="U137" s="13" t="s">
        <v>198</v>
      </c>
      <c r="V137" s="61">
        <f t="shared" si="2"/>
        <v>0</v>
      </c>
      <c r="W137" s="27"/>
    </row>
    <row r="138" spans="2:23" x14ac:dyDescent="0.3">
      <c r="B138" s="38">
        <v>45</v>
      </c>
      <c r="C138" s="27"/>
      <c r="D138" s="39" t="s">
        <v>260</v>
      </c>
      <c r="E138" s="27"/>
      <c r="F138" s="27"/>
      <c r="G138" s="27"/>
      <c r="H138" s="27"/>
      <c r="I138" s="27"/>
      <c r="J138" s="27"/>
      <c r="K138" s="27"/>
      <c r="L138" s="39" t="s">
        <v>261</v>
      </c>
      <c r="M138" s="27"/>
      <c r="N138" s="27"/>
      <c r="O138" s="27"/>
      <c r="P138" s="27"/>
      <c r="Q138" s="61"/>
      <c r="R138" s="27"/>
      <c r="S138" s="27"/>
      <c r="T138" s="18">
        <v>120</v>
      </c>
      <c r="U138" s="13" t="s">
        <v>198</v>
      </c>
      <c r="V138" s="61">
        <f t="shared" si="2"/>
        <v>0</v>
      </c>
      <c r="W138" s="27"/>
    </row>
    <row r="139" spans="2:23" x14ac:dyDescent="0.3">
      <c r="B139" s="38">
        <v>46</v>
      </c>
      <c r="C139" s="27"/>
      <c r="D139" s="39" t="s">
        <v>262</v>
      </c>
      <c r="E139" s="27"/>
      <c r="F139" s="27"/>
      <c r="G139" s="27"/>
      <c r="H139" s="27"/>
      <c r="I139" s="27"/>
      <c r="J139" s="27"/>
      <c r="K139" s="27"/>
      <c r="L139" s="39" t="s">
        <v>263</v>
      </c>
      <c r="M139" s="27"/>
      <c r="N139" s="27"/>
      <c r="O139" s="27"/>
      <c r="P139" s="27"/>
      <c r="Q139" s="61"/>
      <c r="R139" s="27"/>
      <c r="S139" s="27"/>
      <c r="T139" s="18">
        <v>180</v>
      </c>
      <c r="U139" s="13" t="s">
        <v>198</v>
      </c>
      <c r="V139" s="61">
        <f t="shared" si="2"/>
        <v>0</v>
      </c>
      <c r="W139" s="27"/>
    </row>
    <row r="140" spans="2:23" ht="30" customHeight="1" x14ac:dyDescent="0.3">
      <c r="B140" s="38">
        <v>47</v>
      </c>
      <c r="C140" s="27"/>
      <c r="D140" s="39" t="s">
        <v>264</v>
      </c>
      <c r="E140" s="27"/>
      <c r="F140" s="27"/>
      <c r="G140" s="27"/>
      <c r="H140" s="27"/>
      <c r="I140" s="27"/>
      <c r="J140" s="27"/>
      <c r="K140" s="27"/>
      <c r="L140" s="39" t="s">
        <v>265</v>
      </c>
      <c r="M140" s="27"/>
      <c r="N140" s="27"/>
      <c r="O140" s="27"/>
      <c r="P140" s="27"/>
      <c r="Q140" s="61"/>
      <c r="R140" s="27"/>
      <c r="S140" s="27"/>
      <c r="T140" s="18">
        <v>6</v>
      </c>
      <c r="U140" s="13" t="s">
        <v>195</v>
      </c>
      <c r="V140" s="61">
        <f t="shared" si="2"/>
        <v>0</v>
      </c>
      <c r="W140" s="27"/>
    </row>
    <row r="141" spans="2:23" x14ac:dyDescent="0.3">
      <c r="B141" s="38">
        <v>48</v>
      </c>
      <c r="C141" s="27"/>
      <c r="D141" s="39" t="s">
        <v>266</v>
      </c>
      <c r="E141" s="27"/>
      <c r="F141" s="27"/>
      <c r="G141" s="27"/>
      <c r="H141" s="27"/>
      <c r="I141" s="27"/>
      <c r="J141" s="27"/>
      <c r="K141" s="27"/>
      <c r="L141" s="39" t="s">
        <v>267</v>
      </c>
      <c r="M141" s="27"/>
      <c r="N141" s="27"/>
      <c r="O141" s="27"/>
      <c r="P141" s="27"/>
      <c r="Q141" s="61"/>
      <c r="R141" s="27"/>
      <c r="S141" s="27"/>
      <c r="T141" s="18">
        <v>6</v>
      </c>
      <c r="U141" s="13" t="s">
        <v>195</v>
      </c>
      <c r="V141" s="61">
        <f t="shared" si="2"/>
        <v>0</v>
      </c>
      <c r="W141" s="27"/>
    </row>
    <row r="142" spans="2:23" x14ac:dyDescent="0.3">
      <c r="B142" s="38">
        <v>49</v>
      </c>
      <c r="C142" s="27"/>
      <c r="D142" s="39" t="s">
        <v>268</v>
      </c>
      <c r="E142" s="27"/>
      <c r="F142" s="27"/>
      <c r="G142" s="27"/>
      <c r="H142" s="27"/>
      <c r="I142" s="27"/>
      <c r="J142" s="27"/>
      <c r="K142" s="27"/>
      <c r="L142" s="39" t="s">
        <v>269</v>
      </c>
      <c r="M142" s="27"/>
      <c r="N142" s="27"/>
      <c r="O142" s="27"/>
      <c r="P142" s="27"/>
      <c r="Q142" s="61"/>
      <c r="R142" s="27"/>
      <c r="S142" s="27"/>
      <c r="T142" s="18">
        <v>550</v>
      </c>
      <c r="U142" s="13" t="s">
        <v>198</v>
      </c>
      <c r="V142" s="61">
        <f t="shared" si="2"/>
        <v>0</v>
      </c>
      <c r="W142" s="27"/>
    </row>
    <row r="143" spans="2:23" x14ac:dyDescent="0.3">
      <c r="B143" s="38">
        <v>50</v>
      </c>
      <c r="C143" s="27"/>
      <c r="D143" s="39" t="s">
        <v>270</v>
      </c>
      <c r="E143" s="27"/>
      <c r="F143" s="27"/>
      <c r="G143" s="27"/>
      <c r="H143" s="27"/>
      <c r="I143" s="27"/>
      <c r="J143" s="27"/>
      <c r="K143" s="27"/>
      <c r="L143" s="39" t="s">
        <v>271</v>
      </c>
      <c r="M143" s="27"/>
      <c r="N143" s="27"/>
      <c r="O143" s="27"/>
      <c r="P143" s="27"/>
      <c r="Q143" s="61"/>
      <c r="R143" s="27"/>
      <c r="S143" s="27"/>
      <c r="T143" s="18">
        <v>650</v>
      </c>
      <c r="U143" s="13" t="s">
        <v>198</v>
      </c>
      <c r="V143" s="61">
        <f t="shared" si="2"/>
        <v>0</v>
      </c>
      <c r="W143" s="27"/>
    </row>
    <row r="144" spans="2:23" x14ac:dyDescent="0.3">
      <c r="B144" s="38">
        <v>51</v>
      </c>
      <c r="C144" s="27"/>
      <c r="D144" s="39" t="s">
        <v>272</v>
      </c>
      <c r="E144" s="27"/>
      <c r="F144" s="27"/>
      <c r="G144" s="27"/>
      <c r="H144" s="27"/>
      <c r="I144" s="27"/>
      <c r="J144" s="27"/>
      <c r="K144" s="27"/>
      <c r="L144" s="39" t="s">
        <v>273</v>
      </c>
      <c r="M144" s="27"/>
      <c r="N144" s="27"/>
      <c r="O144" s="27"/>
      <c r="P144" s="27"/>
      <c r="Q144" s="61"/>
      <c r="R144" s="27"/>
      <c r="S144" s="27"/>
      <c r="T144" s="18">
        <v>80</v>
      </c>
      <c r="U144" s="13" t="s">
        <v>198</v>
      </c>
      <c r="V144" s="61">
        <f t="shared" si="2"/>
        <v>0</v>
      </c>
      <c r="W144" s="27"/>
    </row>
    <row r="145" spans="2:23" x14ac:dyDescent="0.3">
      <c r="B145" s="38">
        <v>52</v>
      </c>
      <c r="C145" s="27"/>
      <c r="D145" s="39" t="s">
        <v>274</v>
      </c>
      <c r="E145" s="27"/>
      <c r="F145" s="27"/>
      <c r="G145" s="27"/>
      <c r="H145" s="27"/>
      <c r="I145" s="27"/>
      <c r="J145" s="27"/>
      <c r="K145" s="27"/>
      <c r="L145" s="39" t="s">
        <v>275</v>
      </c>
      <c r="M145" s="27"/>
      <c r="N145" s="27"/>
      <c r="O145" s="27"/>
      <c r="P145" s="27"/>
      <c r="Q145" s="61"/>
      <c r="R145" s="27"/>
      <c r="S145" s="27"/>
      <c r="T145" s="18">
        <v>60</v>
      </c>
      <c r="U145" s="13" t="s">
        <v>198</v>
      </c>
      <c r="V145" s="61">
        <f t="shared" si="2"/>
        <v>0</v>
      </c>
      <c r="W145" s="27"/>
    </row>
    <row r="146" spans="2:23" x14ac:dyDescent="0.3">
      <c r="B146" s="38">
        <v>53</v>
      </c>
      <c r="C146" s="27"/>
      <c r="D146" s="39" t="s">
        <v>276</v>
      </c>
      <c r="E146" s="27"/>
      <c r="F146" s="27"/>
      <c r="G146" s="27"/>
      <c r="H146" s="27"/>
      <c r="I146" s="27"/>
      <c r="J146" s="27"/>
      <c r="K146" s="27"/>
      <c r="L146" s="39" t="s">
        <v>277</v>
      </c>
      <c r="M146" s="27"/>
      <c r="N146" s="27"/>
      <c r="O146" s="27"/>
      <c r="P146" s="27"/>
      <c r="Q146" s="61"/>
      <c r="R146" s="27"/>
      <c r="S146" s="27"/>
      <c r="T146" s="18">
        <v>30</v>
      </c>
      <c r="U146" s="13" t="s">
        <v>198</v>
      </c>
      <c r="V146" s="61">
        <f t="shared" si="2"/>
        <v>0</v>
      </c>
      <c r="W146" s="27"/>
    </row>
    <row r="147" spans="2:23" x14ac:dyDescent="0.3">
      <c r="B147" s="38">
        <v>54</v>
      </c>
      <c r="C147" s="27"/>
      <c r="D147" s="39" t="s">
        <v>278</v>
      </c>
      <c r="E147" s="27"/>
      <c r="F147" s="27"/>
      <c r="G147" s="27"/>
      <c r="H147" s="27"/>
      <c r="I147" s="27"/>
      <c r="J147" s="27"/>
      <c r="K147" s="27"/>
      <c r="L147" s="39" t="s">
        <v>279</v>
      </c>
      <c r="M147" s="27"/>
      <c r="N147" s="27"/>
      <c r="O147" s="27"/>
      <c r="P147" s="27"/>
      <c r="Q147" s="61"/>
      <c r="R147" s="27"/>
      <c r="S147" s="27"/>
      <c r="T147" s="18">
        <v>1650</v>
      </c>
      <c r="U147" s="13" t="s">
        <v>198</v>
      </c>
      <c r="V147" s="61">
        <f t="shared" si="2"/>
        <v>0</v>
      </c>
      <c r="W147" s="27"/>
    </row>
    <row r="148" spans="2:23" x14ac:dyDescent="0.3">
      <c r="B148" s="38">
        <v>55</v>
      </c>
      <c r="C148" s="27"/>
      <c r="D148" s="39" t="s">
        <v>280</v>
      </c>
      <c r="E148" s="27"/>
      <c r="F148" s="27"/>
      <c r="G148" s="27"/>
      <c r="H148" s="27"/>
      <c r="I148" s="27"/>
      <c r="J148" s="27"/>
      <c r="K148" s="27"/>
      <c r="L148" s="39" t="s">
        <v>281</v>
      </c>
      <c r="M148" s="27"/>
      <c r="N148" s="27"/>
      <c r="O148" s="27"/>
      <c r="P148" s="27"/>
      <c r="Q148" s="61"/>
      <c r="R148" s="27"/>
      <c r="S148" s="27"/>
      <c r="T148" s="18">
        <v>250</v>
      </c>
      <c r="U148" s="13" t="s">
        <v>198</v>
      </c>
      <c r="V148" s="61">
        <f t="shared" si="2"/>
        <v>0</v>
      </c>
      <c r="W148" s="27"/>
    </row>
    <row r="149" spans="2:23" x14ac:dyDescent="0.3">
      <c r="B149" s="38">
        <v>56</v>
      </c>
      <c r="C149" s="27"/>
      <c r="D149" s="39" t="s">
        <v>282</v>
      </c>
      <c r="E149" s="27"/>
      <c r="F149" s="27"/>
      <c r="G149" s="27"/>
      <c r="H149" s="27"/>
      <c r="I149" s="27"/>
      <c r="J149" s="27"/>
      <c r="K149" s="27"/>
      <c r="L149" s="39" t="s">
        <v>283</v>
      </c>
      <c r="M149" s="27"/>
      <c r="N149" s="27"/>
      <c r="O149" s="27"/>
      <c r="P149" s="27"/>
      <c r="Q149" s="61"/>
      <c r="R149" s="27"/>
      <c r="S149" s="27"/>
      <c r="T149" s="18">
        <v>11.89</v>
      </c>
      <c r="U149" s="13" t="s">
        <v>221</v>
      </c>
      <c r="V149" s="61">
        <f t="shared" si="2"/>
        <v>0</v>
      </c>
      <c r="W149" s="27"/>
    </row>
    <row r="150" spans="2:23" x14ac:dyDescent="0.3">
      <c r="B150" s="38">
        <v>57</v>
      </c>
      <c r="C150" s="27"/>
      <c r="D150" s="39" t="s">
        <v>284</v>
      </c>
      <c r="E150" s="27"/>
      <c r="F150" s="27"/>
      <c r="G150" s="27"/>
      <c r="H150" s="27"/>
      <c r="I150" s="27"/>
      <c r="J150" s="27"/>
      <c r="K150" s="27"/>
      <c r="L150" s="39" t="s">
        <v>285</v>
      </c>
      <c r="M150" s="27"/>
      <c r="N150" s="27"/>
      <c r="O150" s="27"/>
      <c r="P150" s="27"/>
      <c r="Q150" s="61"/>
      <c r="R150" s="27"/>
      <c r="S150" s="27"/>
      <c r="T150" s="18">
        <v>3</v>
      </c>
      <c r="U150" s="13" t="s">
        <v>195</v>
      </c>
      <c r="V150" s="61">
        <f t="shared" si="2"/>
        <v>0</v>
      </c>
      <c r="W150" s="27"/>
    </row>
    <row r="151" spans="2:23" x14ac:dyDescent="0.3">
      <c r="B151" s="38">
        <v>58</v>
      </c>
      <c r="C151" s="27"/>
      <c r="D151" s="39" t="s">
        <v>286</v>
      </c>
      <c r="E151" s="27"/>
      <c r="F151" s="27"/>
      <c r="G151" s="27"/>
      <c r="H151" s="27"/>
      <c r="I151" s="27"/>
      <c r="J151" s="27"/>
      <c r="K151" s="27"/>
      <c r="L151" s="39" t="s">
        <v>287</v>
      </c>
      <c r="M151" s="27"/>
      <c r="N151" s="27"/>
      <c r="O151" s="27"/>
      <c r="P151" s="27"/>
      <c r="Q151" s="61"/>
      <c r="R151" s="27"/>
      <c r="S151" s="27"/>
      <c r="T151" s="18">
        <v>190</v>
      </c>
      <c r="U151" s="13" t="s">
        <v>198</v>
      </c>
      <c r="V151" s="61">
        <f t="shared" si="2"/>
        <v>0</v>
      </c>
      <c r="W151" s="27"/>
    </row>
    <row r="152" spans="2:23" x14ac:dyDescent="0.3">
      <c r="B152" s="38">
        <v>59</v>
      </c>
      <c r="C152" s="27"/>
      <c r="D152" s="39" t="s">
        <v>288</v>
      </c>
      <c r="E152" s="27"/>
      <c r="F152" s="27"/>
      <c r="G152" s="27"/>
      <c r="H152" s="27"/>
      <c r="I152" s="27"/>
      <c r="J152" s="27"/>
      <c r="K152" s="27"/>
      <c r="L152" s="39" t="s">
        <v>289</v>
      </c>
      <c r="M152" s="27"/>
      <c r="N152" s="27"/>
      <c r="O152" s="27"/>
      <c r="P152" s="27"/>
      <c r="Q152" s="61"/>
      <c r="R152" s="27"/>
      <c r="S152" s="27"/>
      <c r="T152" s="18">
        <v>4</v>
      </c>
      <c r="U152" s="13" t="s">
        <v>195</v>
      </c>
      <c r="V152" s="61">
        <f t="shared" si="2"/>
        <v>0</v>
      </c>
      <c r="W152" s="27"/>
    </row>
    <row r="153" spans="2:23" x14ac:dyDescent="0.3">
      <c r="B153" s="38">
        <v>60</v>
      </c>
      <c r="C153" s="27"/>
      <c r="D153" s="39" t="s">
        <v>290</v>
      </c>
      <c r="E153" s="27"/>
      <c r="F153" s="27"/>
      <c r="G153" s="27"/>
      <c r="H153" s="27"/>
      <c r="I153" s="27"/>
      <c r="J153" s="27"/>
      <c r="K153" s="27"/>
      <c r="L153" s="39" t="s">
        <v>291</v>
      </c>
      <c r="M153" s="27"/>
      <c r="N153" s="27"/>
      <c r="O153" s="27"/>
      <c r="P153" s="27"/>
      <c r="Q153" s="61"/>
      <c r="R153" s="27"/>
      <c r="S153" s="27"/>
      <c r="T153" s="18">
        <v>3</v>
      </c>
      <c r="U153" s="13" t="s">
        <v>195</v>
      </c>
      <c r="V153" s="61">
        <f t="shared" si="2"/>
        <v>0</v>
      </c>
      <c r="W153" s="27"/>
    </row>
    <row r="154" spans="2:23" ht="30" customHeight="1" x14ac:dyDescent="0.3">
      <c r="B154" s="38">
        <v>61</v>
      </c>
      <c r="C154" s="27"/>
      <c r="D154" s="39" t="s">
        <v>292</v>
      </c>
      <c r="E154" s="27"/>
      <c r="F154" s="27"/>
      <c r="G154" s="27"/>
      <c r="H154" s="27"/>
      <c r="I154" s="27"/>
      <c r="J154" s="27"/>
      <c r="K154" s="27"/>
      <c r="L154" s="39" t="s">
        <v>293</v>
      </c>
      <c r="M154" s="27"/>
      <c r="N154" s="27"/>
      <c r="O154" s="27"/>
      <c r="P154" s="27"/>
      <c r="Q154" s="61"/>
      <c r="R154" s="27"/>
      <c r="S154" s="27"/>
      <c r="T154" s="18">
        <v>12</v>
      </c>
      <c r="U154" s="13" t="s">
        <v>195</v>
      </c>
      <c r="V154" s="61">
        <f t="shared" si="2"/>
        <v>0</v>
      </c>
      <c r="W154" s="27"/>
    </row>
    <row r="155" spans="2:23" x14ac:dyDescent="0.3">
      <c r="B155" s="38">
        <v>62</v>
      </c>
      <c r="C155" s="27"/>
      <c r="D155" s="39" t="s">
        <v>294</v>
      </c>
      <c r="E155" s="27"/>
      <c r="F155" s="27"/>
      <c r="G155" s="27"/>
      <c r="H155" s="27"/>
      <c r="I155" s="27"/>
      <c r="J155" s="27"/>
      <c r="K155" s="27"/>
      <c r="L155" s="39" t="s">
        <v>295</v>
      </c>
      <c r="M155" s="27"/>
      <c r="N155" s="27"/>
      <c r="O155" s="27"/>
      <c r="P155" s="27"/>
      <c r="Q155" s="61"/>
      <c r="R155" s="27"/>
      <c r="S155" s="27"/>
      <c r="T155" s="18">
        <v>840</v>
      </c>
      <c r="U155" s="13" t="s">
        <v>198</v>
      </c>
      <c r="V155" s="61">
        <f t="shared" si="2"/>
        <v>0</v>
      </c>
      <c r="W155" s="27"/>
    </row>
    <row r="156" spans="2:23" x14ac:dyDescent="0.3">
      <c r="B156" s="38">
        <v>63</v>
      </c>
      <c r="C156" s="27"/>
      <c r="D156" s="39" t="s">
        <v>296</v>
      </c>
      <c r="E156" s="27"/>
      <c r="F156" s="27"/>
      <c r="G156" s="27"/>
      <c r="H156" s="27"/>
      <c r="I156" s="27"/>
      <c r="J156" s="27"/>
      <c r="K156" s="27"/>
      <c r="L156" s="39" t="s">
        <v>297</v>
      </c>
      <c r="M156" s="27"/>
      <c r="N156" s="27"/>
      <c r="O156" s="27"/>
      <c r="P156" s="27"/>
      <c r="Q156" s="61"/>
      <c r="R156" s="27"/>
      <c r="S156" s="27"/>
      <c r="T156" s="18">
        <v>6</v>
      </c>
      <c r="U156" s="13" t="s">
        <v>195</v>
      </c>
      <c r="V156" s="61">
        <f t="shared" si="2"/>
        <v>0</v>
      </c>
      <c r="W156" s="27"/>
    </row>
    <row r="157" spans="2:23" x14ac:dyDescent="0.3">
      <c r="B157" s="38">
        <v>64</v>
      </c>
      <c r="C157" s="27"/>
      <c r="D157" s="39" t="s">
        <v>298</v>
      </c>
      <c r="E157" s="27"/>
      <c r="F157" s="27"/>
      <c r="G157" s="27"/>
      <c r="H157" s="27"/>
      <c r="I157" s="27"/>
      <c r="J157" s="27"/>
      <c r="K157" s="27"/>
      <c r="L157" s="39" t="s">
        <v>299</v>
      </c>
      <c r="M157" s="27"/>
      <c r="N157" s="27"/>
      <c r="O157" s="27"/>
      <c r="P157" s="27"/>
      <c r="Q157" s="61"/>
      <c r="R157" s="27"/>
      <c r="S157" s="27"/>
      <c r="T157" s="18">
        <v>6</v>
      </c>
      <c r="U157" s="13" t="s">
        <v>195</v>
      </c>
      <c r="V157" s="61">
        <f t="shared" si="2"/>
        <v>0</v>
      </c>
      <c r="W157" s="27"/>
    </row>
    <row r="158" spans="2:23" x14ac:dyDescent="0.3">
      <c r="B158" s="38">
        <v>65</v>
      </c>
      <c r="C158" s="27"/>
      <c r="D158" s="39" t="s">
        <v>300</v>
      </c>
      <c r="E158" s="27"/>
      <c r="F158" s="27"/>
      <c r="G158" s="27"/>
      <c r="H158" s="27"/>
      <c r="I158" s="27"/>
      <c r="J158" s="27"/>
      <c r="K158" s="27"/>
      <c r="L158" s="39" t="s">
        <v>301</v>
      </c>
      <c r="M158" s="27"/>
      <c r="N158" s="27"/>
      <c r="O158" s="27"/>
      <c r="P158" s="27"/>
      <c r="Q158" s="61"/>
      <c r="R158" s="27"/>
      <c r="S158" s="27"/>
      <c r="T158" s="18">
        <v>6</v>
      </c>
      <c r="U158" s="13" t="s">
        <v>195</v>
      </c>
      <c r="V158" s="61">
        <f t="shared" si="2"/>
        <v>0</v>
      </c>
      <c r="W158" s="27"/>
    </row>
    <row r="159" spans="2:23" x14ac:dyDescent="0.3">
      <c r="B159" s="38">
        <v>66</v>
      </c>
      <c r="C159" s="27"/>
      <c r="D159" s="39" t="s">
        <v>302</v>
      </c>
      <c r="E159" s="27"/>
      <c r="F159" s="27"/>
      <c r="G159" s="27"/>
      <c r="H159" s="27"/>
      <c r="I159" s="27"/>
      <c r="J159" s="27"/>
      <c r="K159" s="27"/>
      <c r="L159" s="39" t="s">
        <v>303</v>
      </c>
      <c r="M159" s="27"/>
      <c r="N159" s="27"/>
      <c r="O159" s="27"/>
      <c r="P159" s="27"/>
      <c r="Q159" s="61"/>
      <c r="R159" s="27"/>
      <c r="S159" s="27"/>
      <c r="T159" s="18">
        <v>6</v>
      </c>
      <c r="U159" s="13" t="s">
        <v>195</v>
      </c>
      <c r="V159" s="61">
        <f t="shared" ref="V159:V167" si="3">T159*Q159</f>
        <v>0</v>
      </c>
      <c r="W159" s="27"/>
    </row>
    <row r="160" spans="2:23" x14ac:dyDescent="0.3">
      <c r="B160" s="38">
        <v>67</v>
      </c>
      <c r="C160" s="27"/>
      <c r="D160" s="39" t="s">
        <v>304</v>
      </c>
      <c r="E160" s="27"/>
      <c r="F160" s="27"/>
      <c r="G160" s="27"/>
      <c r="H160" s="27"/>
      <c r="I160" s="27"/>
      <c r="J160" s="27"/>
      <c r="K160" s="27"/>
      <c r="L160" s="39" t="s">
        <v>305</v>
      </c>
      <c r="M160" s="27"/>
      <c r="N160" s="27"/>
      <c r="O160" s="27"/>
      <c r="P160" s="27"/>
      <c r="Q160" s="61"/>
      <c r="R160" s="27"/>
      <c r="S160" s="27"/>
      <c r="T160" s="18">
        <v>9</v>
      </c>
      <c r="U160" s="13" t="s">
        <v>195</v>
      </c>
      <c r="V160" s="61">
        <f t="shared" si="3"/>
        <v>0</v>
      </c>
      <c r="W160" s="27"/>
    </row>
    <row r="161" spans="2:23" ht="30" customHeight="1" x14ac:dyDescent="0.3">
      <c r="B161" s="38">
        <v>68</v>
      </c>
      <c r="C161" s="27"/>
      <c r="D161" s="39" t="s">
        <v>306</v>
      </c>
      <c r="E161" s="27"/>
      <c r="F161" s="27"/>
      <c r="G161" s="27"/>
      <c r="H161" s="27"/>
      <c r="I161" s="27"/>
      <c r="J161" s="27"/>
      <c r="K161" s="27"/>
      <c r="L161" s="39" t="s">
        <v>307</v>
      </c>
      <c r="M161" s="27"/>
      <c r="N161" s="27"/>
      <c r="O161" s="27"/>
      <c r="P161" s="27"/>
      <c r="Q161" s="61"/>
      <c r="R161" s="27"/>
      <c r="S161" s="27"/>
      <c r="T161" s="18">
        <v>22</v>
      </c>
      <c r="U161" s="13" t="s">
        <v>195</v>
      </c>
      <c r="V161" s="61">
        <f t="shared" si="3"/>
        <v>0</v>
      </c>
      <c r="W161" s="27"/>
    </row>
    <row r="162" spans="2:23" x14ac:dyDescent="0.3">
      <c r="B162" s="38">
        <v>69</v>
      </c>
      <c r="C162" s="27"/>
      <c r="D162" s="39" t="s">
        <v>308</v>
      </c>
      <c r="E162" s="27"/>
      <c r="F162" s="27"/>
      <c r="G162" s="27"/>
      <c r="H162" s="27"/>
      <c r="I162" s="27"/>
      <c r="J162" s="27"/>
      <c r="K162" s="27"/>
      <c r="L162" s="39" t="s">
        <v>309</v>
      </c>
      <c r="M162" s="27"/>
      <c r="N162" s="27"/>
      <c r="O162" s="27"/>
      <c r="P162" s="27"/>
      <c r="Q162" s="61"/>
      <c r="R162" s="27"/>
      <c r="S162" s="27"/>
      <c r="T162" s="18">
        <v>9</v>
      </c>
      <c r="U162" s="13" t="s">
        <v>195</v>
      </c>
      <c r="V162" s="61">
        <f t="shared" si="3"/>
        <v>0</v>
      </c>
      <c r="W162" s="27"/>
    </row>
    <row r="163" spans="2:23" ht="30" customHeight="1" x14ac:dyDescent="0.3">
      <c r="B163" s="38">
        <v>70</v>
      </c>
      <c r="C163" s="27"/>
      <c r="D163" s="39" t="s">
        <v>310</v>
      </c>
      <c r="E163" s="27"/>
      <c r="F163" s="27"/>
      <c r="G163" s="27"/>
      <c r="H163" s="27"/>
      <c r="I163" s="27"/>
      <c r="J163" s="27"/>
      <c r="K163" s="27"/>
      <c r="L163" s="39" t="s">
        <v>311</v>
      </c>
      <c r="M163" s="27"/>
      <c r="N163" s="27"/>
      <c r="O163" s="27"/>
      <c r="P163" s="27"/>
      <c r="Q163" s="61"/>
      <c r="R163" s="27"/>
      <c r="S163" s="27"/>
      <c r="T163" s="18">
        <v>1</v>
      </c>
      <c r="U163" s="13" t="s">
        <v>195</v>
      </c>
      <c r="V163" s="61">
        <f t="shared" si="3"/>
        <v>0</v>
      </c>
      <c r="W163" s="27"/>
    </row>
    <row r="164" spans="2:23" ht="30" customHeight="1" x14ac:dyDescent="0.3">
      <c r="B164" s="38">
        <v>71</v>
      </c>
      <c r="C164" s="27"/>
      <c r="D164" s="39" t="s">
        <v>312</v>
      </c>
      <c r="E164" s="27"/>
      <c r="F164" s="27"/>
      <c r="G164" s="27"/>
      <c r="H164" s="27"/>
      <c r="I164" s="27"/>
      <c r="J164" s="27"/>
      <c r="K164" s="27"/>
      <c r="L164" s="39" t="s">
        <v>313</v>
      </c>
      <c r="M164" s="27"/>
      <c r="N164" s="27"/>
      <c r="O164" s="27"/>
      <c r="P164" s="27"/>
      <c r="Q164" s="61"/>
      <c r="R164" s="27"/>
      <c r="S164" s="27"/>
      <c r="T164" s="18">
        <v>1</v>
      </c>
      <c r="U164" s="13" t="s">
        <v>195</v>
      </c>
      <c r="V164" s="61">
        <f t="shared" si="3"/>
        <v>0</v>
      </c>
      <c r="W164" s="27"/>
    </row>
    <row r="165" spans="2:23" ht="30" customHeight="1" x14ac:dyDescent="0.3">
      <c r="B165" s="38">
        <v>72</v>
      </c>
      <c r="C165" s="27"/>
      <c r="D165" s="39" t="s">
        <v>314</v>
      </c>
      <c r="E165" s="27"/>
      <c r="F165" s="27"/>
      <c r="G165" s="27"/>
      <c r="H165" s="27"/>
      <c r="I165" s="27"/>
      <c r="J165" s="27"/>
      <c r="K165" s="27"/>
      <c r="L165" s="39" t="s">
        <v>315</v>
      </c>
      <c r="M165" s="27"/>
      <c r="N165" s="27"/>
      <c r="O165" s="27"/>
      <c r="P165" s="27"/>
      <c r="Q165" s="61"/>
      <c r="R165" s="27"/>
      <c r="S165" s="27"/>
      <c r="T165" s="18">
        <v>20</v>
      </c>
      <c r="U165" s="13" t="s">
        <v>195</v>
      </c>
      <c r="V165" s="61">
        <f t="shared" si="3"/>
        <v>0</v>
      </c>
      <c r="W165" s="27"/>
    </row>
    <row r="166" spans="2:23" ht="30" customHeight="1" x14ac:dyDescent="0.3">
      <c r="B166" s="38">
        <v>73</v>
      </c>
      <c r="C166" s="27"/>
      <c r="D166" s="39" t="s">
        <v>316</v>
      </c>
      <c r="E166" s="27"/>
      <c r="F166" s="27"/>
      <c r="G166" s="27"/>
      <c r="H166" s="27"/>
      <c r="I166" s="27"/>
      <c r="J166" s="27"/>
      <c r="K166" s="27"/>
      <c r="L166" s="39" t="s">
        <v>317</v>
      </c>
      <c r="M166" s="27"/>
      <c r="N166" s="27"/>
      <c r="O166" s="27"/>
      <c r="P166" s="27"/>
      <c r="Q166" s="61"/>
      <c r="R166" s="27"/>
      <c r="S166" s="27"/>
      <c r="T166" s="18">
        <v>30</v>
      </c>
      <c r="U166" s="13" t="s">
        <v>198</v>
      </c>
      <c r="V166" s="61">
        <f t="shared" si="3"/>
        <v>0</v>
      </c>
      <c r="W166" s="27"/>
    </row>
    <row r="167" spans="2:23" x14ac:dyDescent="0.3">
      <c r="B167" s="38">
        <v>74</v>
      </c>
      <c r="C167" s="27"/>
      <c r="D167" s="39" t="s">
        <v>318</v>
      </c>
      <c r="E167" s="27"/>
      <c r="F167" s="27"/>
      <c r="G167" s="27"/>
      <c r="H167" s="27"/>
      <c r="I167" s="27"/>
      <c r="J167" s="27"/>
      <c r="K167" s="27"/>
      <c r="L167" s="39" t="s">
        <v>319</v>
      </c>
      <c r="M167" s="27"/>
      <c r="N167" s="27"/>
      <c r="O167" s="27"/>
      <c r="P167" s="27"/>
      <c r="Q167" s="61"/>
      <c r="R167" s="27"/>
      <c r="S167" s="27"/>
      <c r="T167" s="18">
        <v>2</v>
      </c>
      <c r="U167" s="13" t="s">
        <v>195</v>
      </c>
      <c r="V167" s="61">
        <f t="shared" si="3"/>
        <v>0</v>
      </c>
      <c r="W167" s="27"/>
    </row>
    <row r="168" spans="2:23" ht="11.25" customHeight="1" x14ac:dyDescent="0.3">
      <c r="B168" s="62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</row>
    <row r="169" spans="2:23" ht="0" hidden="1" customHeight="1" x14ac:dyDescent="0.3"/>
    <row r="170" spans="2:23" ht="2.85" customHeight="1" x14ac:dyDescent="0.3"/>
    <row r="171" spans="2:23" ht="11.25" customHeight="1" x14ac:dyDescent="0.3">
      <c r="B171" s="36" t="s">
        <v>320</v>
      </c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</row>
    <row r="172" spans="2:23" ht="1.5" customHeight="1" x14ac:dyDescent="0.3"/>
    <row r="173" spans="2:23" ht="11.25" customHeight="1" x14ac:dyDescent="0.3">
      <c r="C173" s="38" t="s">
        <v>179</v>
      </c>
      <c r="D173" s="27"/>
      <c r="F173" s="61">
        <f>SUM(V94:W167)</f>
        <v>0</v>
      </c>
      <c r="G173" s="27"/>
      <c r="H173" s="27"/>
      <c r="I173" s="27"/>
      <c r="K173" s="39" t="s">
        <v>180</v>
      </c>
      <c r="L173" s="27"/>
      <c r="M173" s="27"/>
      <c r="N173" s="27"/>
      <c r="O173" s="27"/>
    </row>
    <row r="174" spans="2:23" ht="9.9" customHeight="1" x14ac:dyDescent="0.3"/>
    <row r="175" spans="2:23" ht="11.4" customHeight="1" x14ac:dyDescent="0.3"/>
    <row r="176" spans="2:23" ht="2.85" customHeight="1" x14ac:dyDescent="0.3"/>
    <row r="177" spans="2:23" ht="0" hidden="1" customHeight="1" x14ac:dyDescent="0.3"/>
    <row r="178" spans="2:23" ht="17.100000000000001" customHeight="1" x14ac:dyDescent="0.3">
      <c r="B178" s="31" t="s">
        <v>321</v>
      </c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</row>
    <row r="179" spans="2:23" ht="2.85" customHeight="1" x14ac:dyDescent="0.3"/>
    <row r="180" spans="2:23" x14ac:dyDescent="0.3">
      <c r="B180" s="62" t="s">
        <v>43</v>
      </c>
      <c r="C180" s="59"/>
      <c r="D180" s="63" t="s">
        <v>44</v>
      </c>
      <c r="E180" s="59"/>
      <c r="F180" s="59"/>
      <c r="G180" s="59"/>
      <c r="H180" s="59"/>
      <c r="I180" s="59"/>
      <c r="J180" s="59"/>
      <c r="K180" s="59"/>
      <c r="L180" s="63" t="s">
        <v>7</v>
      </c>
      <c r="M180" s="59"/>
      <c r="N180" s="59"/>
      <c r="O180" s="59"/>
      <c r="P180" s="59"/>
      <c r="Q180" s="62" t="s">
        <v>45</v>
      </c>
      <c r="R180" s="59"/>
      <c r="S180" s="59"/>
      <c r="T180" s="19" t="s">
        <v>46</v>
      </c>
      <c r="U180" s="20" t="s">
        <v>47</v>
      </c>
      <c r="V180" s="62" t="s">
        <v>48</v>
      </c>
      <c r="W180" s="59"/>
    </row>
    <row r="181" spans="2:23" x14ac:dyDescent="0.3">
      <c r="B181" s="38">
        <v>1</v>
      </c>
      <c r="C181" s="27"/>
      <c r="D181" s="39" t="s">
        <v>182</v>
      </c>
      <c r="E181" s="27"/>
      <c r="F181" s="27"/>
      <c r="G181" s="27"/>
      <c r="H181" s="27"/>
      <c r="I181" s="27"/>
      <c r="J181" s="27"/>
      <c r="K181" s="27"/>
      <c r="L181" s="39" t="s">
        <v>322</v>
      </c>
      <c r="M181" s="27"/>
      <c r="N181" s="27"/>
      <c r="O181" s="27"/>
      <c r="P181" s="27"/>
      <c r="Q181" s="61"/>
      <c r="R181" s="27"/>
      <c r="S181" s="27"/>
      <c r="T181" s="18">
        <v>1</v>
      </c>
      <c r="U181" s="13" t="s">
        <v>65</v>
      </c>
      <c r="V181" s="61">
        <f>Q181*T181</f>
        <v>0</v>
      </c>
      <c r="W181" s="27"/>
    </row>
    <row r="182" spans="2:23" x14ac:dyDescent="0.3">
      <c r="B182" s="38">
        <v>2</v>
      </c>
      <c r="C182" s="27"/>
      <c r="D182" s="39" t="s">
        <v>186</v>
      </c>
      <c r="E182" s="27"/>
      <c r="F182" s="27"/>
      <c r="G182" s="27"/>
      <c r="H182" s="27"/>
      <c r="I182" s="27"/>
      <c r="J182" s="27"/>
      <c r="K182" s="27"/>
      <c r="L182" s="39" t="s">
        <v>323</v>
      </c>
      <c r="M182" s="27"/>
      <c r="N182" s="27"/>
      <c r="O182" s="27"/>
      <c r="P182" s="27"/>
      <c r="Q182" s="61"/>
      <c r="R182" s="27"/>
      <c r="S182" s="27"/>
      <c r="T182" s="18">
        <v>1</v>
      </c>
      <c r="U182" s="13" t="s">
        <v>65</v>
      </c>
      <c r="V182" s="61">
        <f t="shared" ref="V182:V194" si="4">Q182*T182</f>
        <v>0</v>
      </c>
      <c r="W182" s="27"/>
    </row>
    <row r="183" spans="2:23" x14ac:dyDescent="0.3">
      <c r="B183" s="38">
        <v>3</v>
      </c>
      <c r="C183" s="27"/>
      <c r="D183" s="39" t="s">
        <v>188</v>
      </c>
      <c r="E183" s="27"/>
      <c r="F183" s="27"/>
      <c r="G183" s="27"/>
      <c r="H183" s="27"/>
      <c r="I183" s="27"/>
      <c r="J183" s="27"/>
      <c r="K183" s="27"/>
      <c r="L183" s="39" t="s">
        <v>324</v>
      </c>
      <c r="M183" s="27"/>
      <c r="N183" s="27"/>
      <c r="O183" s="27"/>
      <c r="P183" s="27"/>
      <c r="Q183" s="61"/>
      <c r="R183" s="27"/>
      <c r="S183" s="27"/>
      <c r="T183" s="18">
        <v>6</v>
      </c>
      <c r="U183" s="13" t="s">
        <v>65</v>
      </c>
      <c r="V183" s="61">
        <f t="shared" si="4"/>
        <v>0</v>
      </c>
      <c r="W183" s="27"/>
    </row>
    <row r="184" spans="2:23" x14ac:dyDescent="0.3">
      <c r="B184" s="38">
        <v>4</v>
      </c>
      <c r="C184" s="27"/>
      <c r="D184" s="39" t="s">
        <v>190</v>
      </c>
      <c r="E184" s="27"/>
      <c r="F184" s="27"/>
      <c r="G184" s="27"/>
      <c r="H184" s="27"/>
      <c r="I184" s="27"/>
      <c r="J184" s="27"/>
      <c r="K184" s="27"/>
      <c r="L184" s="39" t="s">
        <v>325</v>
      </c>
      <c r="M184" s="27"/>
      <c r="N184" s="27"/>
      <c r="O184" s="27"/>
      <c r="P184" s="27"/>
      <c r="Q184" s="61"/>
      <c r="R184" s="27"/>
      <c r="S184" s="27"/>
      <c r="T184" s="18">
        <v>1</v>
      </c>
      <c r="U184" s="13" t="s">
        <v>184</v>
      </c>
      <c r="V184" s="61">
        <f t="shared" si="4"/>
        <v>0</v>
      </c>
      <c r="W184" s="27"/>
    </row>
    <row r="185" spans="2:23" ht="74.400000000000006" customHeight="1" x14ac:dyDescent="0.3">
      <c r="B185" s="39" t="s">
        <v>12</v>
      </c>
      <c r="C185" s="27"/>
      <c r="D185" s="39" t="s">
        <v>12</v>
      </c>
      <c r="E185" s="27"/>
      <c r="F185" s="27"/>
      <c r="G185" s="27"/>
      <c r="H185" s="27"/>
      <c r="I185" s="27"/>
      <c r="J185" s="27"/>
      <c r="K185" s="27"/>
      <c r="L185" s="64" t="s">
        <v>326</v>
      </c>
      <c r="M185" s="27"/>
      <c r="N185" s="27"/>
      <c r="O185" s="27"/>
      <c r="P185" s="27"/>
      <c r="Q185" s="39"/>
      <c r="R185" s="27"/>
      <c r="S185" s="27"/>
      <c r="T185" s="13" t="s">
        <v>12</v>
      </c>
      <c r="U185" s="13" t="s">
        <v>12</v>
      </c>
      <c r="V185" s="61"/>
      <c r="W185" s="27"/>
    </row>
    <row r="186" spans="2:23" x14ac:dyDescent="0.3">
      <c r="B186" s="38">
        <v>5</v>
      </c>
      <c r="C186" s="27"/>
      <c r="D186" s="39" t="s">
        <v>327</v>
      </c>
      <c r="E186" s="27"/>
      <c r="F186" s="27"/>
      <c r="G186" s="27"/>
      <c r="H186" s="27"/>
      <c r="I186" s="27"/>
      <c r="J186" s="27"/>
      <c r="K186" s="27"/>
      <c r="L186" s="39" t="s">
        <v>328</v>
      </c>
      <c r="M186" s="27"/>
      <c r="N186" s="27"/>
      <c r="O186" s="27"/>
      <c r="P186" s="27"/>
      <c r="Q186" s="61"/>
      <c r="R186" s="27"/>
      <c r="S186" s="27"/>
      <c r="T186" s="18">
        <v>1</v>
      </c>
      <c r="U186" s="13" t="s">
        <v>184</v>
      </c>
      <c r="V186" s="61">
        <f t="shared" si="4"/>
        <v>0</v>
      </c>
      <c r="W186" s="27"/>
    </row>
    <row r="187" spans="2:23" ht="96" customHeight="1" x14ac:dyDescent="0.3">
      <c r="B187" s="39" t="s">
        <v>12</v>
      </c>
      <c r="C187" s="27"/>
      <c r="D187" s="39" t="s">
        <v>12</v>
      </c>
      <c r="E187" s="27"/>
      <c r="F187" s="27"/>
      <c r="G187" s="27"/>
      <c r="H187" s="27"/>
      <c r="I187" s="27"/>
      <c r="J187" s="27"/>
      <c r="K187" s="27"/>
      <c r="L187" s="64" t="s">
        <v>329</v>
      </c>
      <c r="M187" s="27"/>
      <c r="N187" s="27"/>
      <c r="O187" s="27"/>
      <c r="P187" s="27"/>
      <c r="Q187" s="39"/>
      <c r="R187" s="27"/>
      <c r="S187" s="27"/>
      <c r="T187" s="13" t="s">
        <v>12</v>
      </c>
      <c r="U187" s="13" t="s">
        <v>12</v>
      </c>
      <c r="V187" s="61"/>
      <c r="W187" s="27"/>
    </row>
    <row r="188" spans="2:23" x14ac:dyDescent="0.3">
      <c r="B188" s="38">
        <v>6</v>
      </c>
      <c r="C188" s="27"/>
      <c r="D188" s="39" t="s">
        <v>330</v>
      </c>
      <c r="E188" s="27"/>
      <c r="F188" s="27"/>
      <c r="G188" s="27"/>
      <c r="H188" s="27"/>
      <c r="I188" s="27"/>
      <c r="J188" s="27"/>
      <c r="K188" s="27"/>
      <c r="L188" s="39" t="s">
        <v>331</v>
      </c>
      <c r="M188" s="27"/>
      <c r="N188" s="27"/>
      <c r="O188" s="27"/>
      <c r="P188" s="27"/>
      <c r="Q188" s="61"/>
      <c r="R188" s="27"/>
      <c r="S188" s="27"/>
      <c r="T188" s="18">
        <v>19</v>
      </c>
      <c r="U188" s="13" t="s">
        <v>65</v>
      </c>
      <c r="V188" s="61">
        <f t="shared" si="4"/>
        <v>0</v>
      </c>
      <c r="W188" s="27"/>
    </row>
    <row r="189" spans="2:23" x14ac:dyDescent="0.3">
      <c r="B189" s="38">
        <v>7</v>
      </c>
      <c r="C189" s="27"/>
      <c r="D189" s="39" t="s">
        <v>332</v>
      </c>
      <c r="E189" s="27"/>
      <c r="F189" s="27"/>
      <c r="G189" s="27"/>
      <c r="H189" s="27"/>
      <c r="I189" s="27"/>
      <c r="J189" s="27"/>
      <c r="K189" s="27"/>
      <c r="L189" s="39" t="s">
        <v>333</v>
      </c>
      <c r="M189" s="27"/>
      <c r="N189" s="27"/>
      <c r="O189" s="27"/>
      <c r="P189" s="27"/>
      <c r="Q189" s="61"/>
      <c r="R189" s="27"/>
      <c r="S189" s="27"/>
      <c r="T189" s="18">
        <v>6</v>
      </c>
      <c r="U189" s="13" t="s">
        <v>65</v>
      </c>
      <c r="V189" s="61">
        <f t="shared" si="4"/>
        <v>0</v>
      </c>
      <c r="W189" s="27"/>
    </row>
    <row r="190" spans="2:23" x14ac:dyDescent="0.3">
      <c r="B190" s="38">
        <v>8</v>
      </c>
      <c r="C190" s="27"/>
      <c r="D190" s="39" t="s">
        <v>334</v>
      </c>
      <c r="E190" s="27"/>
      <c r="F190" s="27"/>
      <c r="G190" s="27"/>
      <c r="H190" s="27"/>
      <c r="I190" s="27"/>
      <c r="J190" s="27"/>
      <c r="K190" s="27"/>
      <c r="L190" s="39" t="s">
        <v>335</v>
      </c>
      <c r="M190" s="27"/>
      <c r="N190" s="27"/>
      <c r="O190" s="27"/>
      <c r="P190" s="27"/>
      <c r="Q190" s="61"/>
      <c r="R190" s="27"/>
      <c r="S190" s="27"/>
      <c r="T190" s="18">
        <v>6</v>
      </c>
      <c r="U190" s="13" t="s">
        <v>65</v>
      </c>
      <c r="V190" s="61">
        <f t="shared" si="4"/>
        <v>0</v>
      </c>
      <c r="W190" s="27"/>
    </row>
    <row r="191" spans="2:23" x14ac:dyDescent="0.3">
      <c r="B191" s="38">
        <v>9</v>
      </c>
      <c r="C191" s="27"/>
      <c r="D191" s="39" t="s">
        <v>336</v>
      </c>
      <c r="E191" s="27"/>
      <c r="F191" s="27"/>
      <c r="G191" s="27"/>
      <c r="H191" s="27"/>
      <c r="I191" s="27"/>
      <c r="J191" s="27"/>
      <c r="K191" s="27"/>
      <c r="L191" s="39" t="s">
        <v>337</v>
      </c>
      <c r="M191" s="27"/>
      <c r="N191" s="27"/>
      <c r="O191" s="27"/>
      <c r="P191" s="27"/>
      <c r="Q191" s="61"/>
      <c r="R191" s="27"/>
      <c r="S191" s="27"/>
      <c r="T191" s="18">
        <v>6</v>
      </c>
      <c r="U191" s="13" t="s">
        <v>65</v>
      </c>
      <c r="V191" s="61">
        <f t="shared" si="4"/>
        <v>0</v>
      </c>
      <c r="W191" s="27"/>
    </row>
    <row r="192" spans="2:23" x14ac:dyDescent="0.3">
      <c r="B192" s="38">
        <v>10</v>
      </c>
      <c r="C192" s="27"/>
      <c r="D192" s="39" t="s">
        <v>338</v>
      </c>
      <c r="E192" s="27"/>
      <c r="F192" s="27"/>
      <c r="G192" s="27"/>
      <c r="H192" s="27"/>
      <c r="I192" s="27"/>
      <c r="J192" s="27"/>
      <c r="K192" s="27"/>
      <c r="L192" s="39" t="s">
        <v>339</v>
      </c>
      <c r="M192" s="27"/>
      <c r="N192" s="27"/>
      <c r="O192" s="27"/>
      <c r="P192" s="27"/>
      <c r="Q192" s="61"/>
      <c r="R192" s="27"/>
      <c r="S192" s="27"/>
      <c r="T192" s="18">
        <v>4</v>
      </c>
      <c r="U192" s="13" t="s">
        <v>65</v>
      </c>
      <c r="V192" s="61">
        <f t="shared" si="4"/>
        <v>0</v>
      </c>
      <c r="W192" s="27"/>
    </row>
    <row r="193" spans="2:23" x14ac:dyDescent="0.3">
      <c r="B193" s="38">
        <v>11</v>
      </c>
      <c r="C193" s="27"/>
      <c r="D193" s="39" t="s">
        <v>340</v>
      </c>
      <c r="E193" s="27"/>
      <c r="F193" s="27"/>
      <c r="G193" s="27"/>
      <c r="H193" s="27"/>
      <c r="I193" s="27"/>
      <c r="J193" s="27"/>
      <c r="K193" s="27"/>
      <c r="L193" s="39" t="s">
        <v>341</v>
      </c>
      <c r="M193" s="27"/>
      <c r="N193" s="27"/>
      <c r="O193" s="27"/>
      <c r="P193" s="27"/>
      <c r="Q193" s="61"/>
      <c r="R193" s="27"/>
      <c r="S193" s="27"/>
      <c r="T193" s="18">
        <v>1</v>
      </c>
      <c r="U193" s="13" t="s">
        <v>65</v>
      </c>
      <c r="V193" s="61">
        <f t="shared" si="4"/>
        <v>0</v>
      </c>
      <c r="W193" s="27"/>
    </row>
    <row r="194" spans="2:23" x14ac:dyDescent="0.3">
      <c r="B194" s="38">
        <v>12</v>
      </c>
      <c r="C194" s="27"/>
      <c r="D194" s="39" t="s">
        <v>342</v>
      </c>
      <c r="E194" s="27"/>
      <c r="F194" s="27"/>
      <c r="G194" s="27"/>
      <c r="H194" s="27"/>
      <c r="I194" s="27"/>
      <c r="J194" s="27"/>
      <c r="K194" s="27"/>
      <c r="L194" s="39" t="s">
        <v>343</v>
      </c>
      <c r="M194" s="27"/>
      <c r="N194" s="27"/>
      <c r="O194" s="27"/>
      <c r="P194" s="27"/>
      <c r="Q194" s="61"/>
      <c r="R194" s="27"/>
      <c r="S194" s="27"/>
      <c r="T194" s="18">
        <v>6</v>
      </c>
      <c r="U194" s="13" t="s">
        <v>65</v>
      </c>
      <c r="V194" s="61">
        <f t="shared" si="4"/>
        <v>0</v>
      </c>
      <c r="W194" s="27"/>
    </row>
    <row r="195" spans="2:23" ht="11.25" customHeight="1" x14ac:dyDescent="0.3">
      <c r="B195" s="62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</row>
    <row r="196" spans="2:23" ht="2.85" customHeight="1" x14ac:dyDescent="0.3"/>
    <row r="197" spans="2:23" ht="11.25" customHeight="1" x14ac:dyDescent="0.3">
      <c r="B197" s="36" t="s">
        <v>344</v>
      </c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</row>
    <row r="198" spans="2:23" ht="1.5" customHeight="1" x14ac:dyDescent="0.3"/>
    <row r="199" spans="2:23" ht="11.25" customHeight="1" x14ac:dyDescent="0.3">
      <c r="C199" s="38" t="s">
        <v>179</v>
      </c>
      <c r="D199" s="27"/>
      <c r="F199" s="61">
        <f>SUM(V181:W194)</f>
        <v>0</v>
      </c>
      <c r="G199" s="27"/>
      <c r="H199" s="27"/>
      <c r="I199" s="27"/>
      <c r="K199" s="39" t="s">
        <v>180</v>
      </c>
      <c r="L199" s="27"/>
      <c r="M199" s="27"/>
      <c r="N199" s="27"/>
      <c r="O199" s="27"/>
    </row>
    <row r="200" spans="2:23" ht="9.9" customHeight="1" x14ac:dyDescent="0.3"/>
    <row r="201" spans="2:23" ht="11.4" customHeight="1" x14ac:dyDescent="0.3"/>
    <row r="202" spans="2:23" ht="2.85" customHeight="1" x14ac:dyDescent="0.3"/>
    <row r="203" spans="2:23" ht="0" hidden="1" customHeight="1" x14ac:dyDescent="0.3"/>
    <row r="204" spans="2:23" ht="17.100000000000001" customHeight="1" x14ac:dyDescent="0.3">
      <c r="B204" s="31" t="s">
        <v>345</v>
      </c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</row>
    <row r="205" spans="2:23" ht="2.85" customHeight="1" x14ac:dyDescent="0.3"/>
    <row r="206" spans="2:23" x14ac:dyDescent="0.3">
      <c r="B206" s="58" t="s">
        <v>43</v>
      </c>
      <c r="C206" s="59"/>
      <c r="D206" s="60" t="s">
        <v>44</v>
      </c>
      <c r="E206" s="59"/>
      <c r="F206" s="59"/>
      <c r="G206" s="59"/>
      <c r="H206" s="59"/>
      <c r="I206" s="59"/>
      <c r="J206" s="59"/>
      <c r="K206" s="59"/>
      <c r="L206" s="60" t="s">
        <v>7</v>
      </c>
      <c r="M206" s="59"/>
      <c r="N206" s="59"/>
      <c r="O206" s="59"/>
      <c r="P206" s="59"/>
      <c r="Q206" s="58" t="s">
        <v>45</v>
      </c>
      <c r="R206" s="59"/>
      <c r="S206" s="59"/>
      <c r="T206" s="16" t="s">
        <v>46</v>
      </c>
      <c r="U206" s="17" t="s">
        <v>47</v>
      </c>
      <c r="V206" s="58" t="s">
        <v>48</v>
      </c>
      <c r="W206" s="59"/>
    </row>
    <row r="207" spans="2:23" x14ac:dyDescent="0.3">
      <c r="B207" s="65">
        <v>1</v>
      </c>
      <c r="C207" s="27"/>
      <c r="D207" s="39" t="s">
        <v>12</v>
      </c>
      <c r="E207" s="27"/>
      <c r="F207" s="27"/>
      <c r="G207" s="27"/>
      <c r="H207" s="27"/>
      <c r="I207" s="27"/>
      <c r="J207" s="27"/>
      <c r="K207" s="27"/>
      <c r="L207" s="39" t="s">
        <v>346</v>
      </c>
      <c r="M207" s="27"/>
      <c r="N207" s="27"/>
      <c r="O207" s="27"/>
      <c r="P207" s="27"/>
      <c r="Q207" s="61"/>
      <c r="R207" s="27"/>
      <c r="S207" s="27"/>
      <c r="T207" s="18">
        <v>140</v>
      </c>
      <c r="U207" s="13" t="s">
        <v>347</v>
      </c>
      <c r="V207" s="61">
        <f>T207*Q207</f>
        <v>0</v>
      </c>
      <c r="W207" s="27"/>
    </row>
    <row r="208" spans="2:23" x14ac:dyDescent="0.3">
      <c r="B208" s="65">
        <v>2</v>
      </c>
      <c r="C208" s="27"/>
      <c r="D208" s="39" t="s">
        <v>12</v>
      </c>
      <c r="E208" s="27"/>
      <c r="F208" s="27"/>
      <c r="G208" s="27"/>
      <c r="H208" s="27"/>
      <c r="I208" s="27"/>
      <c r="J208" s="27"/>
      <c r="K208" s="27"/>
      <c r="L208" s="39" t="s">
        <v>348</v>
      </c>
      <c r="M208" s="27"/>
      <c r="N208" s="27"/>
      <c r="O208" s="27"/>
      <c r="P208" s="27"/>
      <c r="Q208" s="61"/>
      <c r="R208" s="27"/>
      <c r="S208" s="27"/>
      <c r="T208" s="18">
        <v>8</v>
      </c>
      <c r="U208" s="13" t="s">
        <v>347</v>
      </c>
      <c r="V208" s="61">
        <f t="shared" ref="V208:V211" si="5">T208*Q208</f>
        <v>0</v>
      </c>
      <c r="W208" s="27"/>
    </row>
    <row r="209" spans="2:23" x14ac:dyDescent="0.3">
      <c r="B209" s="65">
        <v>3</v>
      </c>
      <c r="C209" s="27"/>
      <c r="D209" s="39" t="s">
        <v>12</v>
      </c>
      <c r="E209" s="27"/>
      <c r="F209" s="27"/>
      <c r="G209" s="27"/>
      <c r="H209" s="27"/>
      <c r="I209" s="27"/>
      <c r="J209" s="27"/>
      <c r="K209" s="27"/>
      <c r="L209" s="39" t="s">
        <v>349</v>
      </c>
      <c r="M209" s="27"/>
      <c r="N209" s="27"/>
      <c r="O209" s="27"/>
      <c r="P209" s="27"/>
      <c r="Q209" s="61"/>
      <c r="R209" s="27"/>
      <c r="S209" s="27"/>
      <c r="T209" s="18">
        <v>30</v>
      </c>
      <c r="U209" s="13" t="s">
        <v>347</v>
      </c>
      <c r="V209" s="61">
        <f t="shared" si="5"/>
        <v>0</v>
      </c>
      <c r="W209" s="27"/>
    </row>
    <row r="210" spans="2:23" x14ac:dyDescent="0.3">
      <c r="B210" s="65">
        <v>4</v>
      </c>
      <c r="C210" s="27"/>
      <c r="D210" s="39" t="s">
        <v>12</v>
      </c>
      <c r="E210" s="27"/>
      <c r="F210" s="27"/>
      <c r="G210" s="27"/>
      <c r="H210" s="27"/>
      <c r="I210" s="27"/>
      <c r="J210" s="27"/>
      <c r="K210" s="27"/>
      <c r="L210" s="39" t="s">
        <v>350</v>
      </c>
      <c r="M210" s="27"/>
      <c r="N210" s="27"/>
      <c r="O210" s="27"/>
      <c r="P210" s="27"/>
      <c r="Q210" s="61"/>
      <c r="R210" s="27"/>
      <c r="S210" s="27"/>
      <c r="T210" s="18">
        <v>8</v>
      </c>
      <c r="U210" s="13" t="s">
        <v>347</v>
      </c>
      <c r="V210" s="61">
        <f t="shared" si="5"/>
        <v>0</v>
      </c>
      <c r="W210" s="27"/>
    </row>
    <row r="211" spans="2:23" x14ac:dyDescent="0.3">
      <c r="B211" s="65">
        <v>5</v>
      </c>
      <c r="C211" s="27"/>
      <c r="D211" s="39" t="s">
        <v>12</v>
      </c>
      <c r="E211" s="27"/>
      <c r="F211" s="27"/>
      <c r="G211" s="27"/>
      <c r="H211" s="27"/>
      <c r="I211" s="27"/>
      <c r="J211" s="27"/>
      <c r="K211" s="27"/>
      <c r="L211" s="39" t="s">
        <v>351</v>
      </c>
      <c r="M211" s="27"/>
      <c r="N211" s="27"/>
      <c r="O211" s="27"/>
      <c r="P211" s="27"/>
      <c r="Q211" s="61"/>
      <c r="R211" s="27"/>
      <c r="S211" s="27"/>
      <c r="T211" s="18">
        <v>160</v>
      </c>
      <c r="U211" s="13" t="s">
        <v>347</v>
      </c>
      <c r="V211" s="61">
        <f t="shared" si="5"/>
        <v>0</v>
      </c>
      <c r="W211" s="27"/>
    </row>
    <row r="212" spans="2:23" ht="11.25" customHeight="1" x14ac:dyDescent="0.3">
      <c r="B212" s="62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</row>
    <row r="213" spans="2:23" ht="2.85" customHeight="1" x14ac:dyDescent="0.3"/>
    <row r="214" spans="2:23" ht="11.25" customHeight="1" x14ac:dyDescent="0.3">
      <c r="B214" s="36" t="s">
        <v>352</v>
      </c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</row>
    <row r="215" spans="2:23" ht="1.5" customHeight="1" x14ac:dyDescent="0.3"/>
    <row r="216" spans="2:23" ht="11.25" customHeight="1" x14ac:dyDescent="0.3">
      <c r="C216" s="38" t="s">
        <v>179</v>
      </c>
      <c r="D216" s="27"/>
      <c r="F216" s="61">
        <f>SUM(V207:W211)</f>
        <v>0</v>
      </c>
      <c r="G216" s="27"/>
      <c r="H216" s="27"/>
      <c r="I216" s="27"/>
      <c r="K216" s="39" t="s">
        <v>180</v>
      </c>
      <c r="L216" s="27"/>
      <c r="M216" s="27"/>
      <c r="N216" s="27"/>
      <c r="O216" s="27"/>
    </row>
    <row r="217" spans="2:23" ht="12.75" customHeight="1" x14ac:dyDescent="0.3"/>
    <row r="218" spans="2:23" ht="0" hidden="1" customHeight="1" x14ac:dyDescent="0.3"/>
  </sheetData>
  <mergeCells count="821">
    <mergeCell ref="B212:W212"/>
    <mergeCell ref="B214:W214"/>
    <mergeCell ref="C216:D216"/>
    <mergeCell ref="F216:I216"/>
    <mergeCell ref="K216:O216"/>
    <mergeCell ref="B211:C211"/>
    <mergeCell ref="D211:K211"/>
    <mergeCell ref="L211:P211"/>
    <mergeCell ref="Q211:S211"/>
    <mergeCell ref="V211:W211"/>
    <mergeCell ref="B210:C210"/>
    <mergeCell ref="D210:K210"/>
    <mergeCell ref="L210:P210"/>
    <mergeCell ref="Q210:S210"/>
    <mergeCell ref="V210:W210"/>
    <mergeCell ref="B209:C209"/>
    <mergeCell ref="D209:K209"/>
    <mergeCell ref="L209:P209"/>
    <mergeCell ref="Q209:S209"/>
    <mergeCell ref="V209:W209"/>
    <mergeCell ref="B208:C208"/>
    <mergeCell ref="D208:K208"/>
    <mergeCell ref="L208:P208"/>
    <mergeCell ref="Q208:S208"/>
    <mergeCell ref="V208:W208"/>
    <mergeCell ref="B207:C207"/>
    <mergeCell ref="D207:K207"/>
    <mergeCell ref="L207:P207"/>
    <mergeCell ref="Q207:S207"/>
    <mergeCell ref="V207:W207"/>
    <mergeCell ref="B204:W204"/>
    <mergeCell ref="B206:C206"/>
    <mergeCell ref="D206:K206"/>
    <mergeCell ref="L206:P206"/>
    <mergeCell ref="Q206:S206"/>
    <mergeCell ref="V206:W206"/>
    <mergeCell ref="B195:W195"/>
    <mergeCell ref="B197:W197"/>
    <mergeCell ref="C199:D199"/>
    <mergeCell ref="F199:I199"/>
    <mergeCell ref="K199:O199"/>
    <mergeCell ref="B194:C194"/>
    <mergeCell ref="D194:K194"/>
    <mergeCell ref="L194:P194"/>
    <mergeCell ref="Q194:S194"/>
    <mergeCell ref="V194:W194"/>
    <mergeCell ref="B193:C193"/>
    <mergeCell ref="D193:K193"/>
    <mergeCell ref="L193:P193"/>
    <mergeCell ref="Q193:S193"/>
    <mergeCell ref="V193:W193"/>
    <mergeCell ref="B192:C192"/>
    <mergeCell ref="D192:K192"/>
    <mergeCell ref="L192:P192"/>
    <mergeCell ref="Q192:S192"/>
    <mergeCell ref="V192:W192"/>
    <mergeCell ref="B191:C191"/>
    <mergeCell ref="D191:K191"/>
    <mergeCell ref="L191:P191"/>
    <mergeCell ref="Q191:S191"/>
    <mergeCell ref="V191:W191"/>
    <mergeCell ref="B190:C190"/>
    <mergeCell ref="D190:K190"/>
    <mergeCell ref="L190:P190"/>
    <mergeCell ref="Q190:S190"/>
    <mergeCell ref="V190:W190"/>
    <mergeCell ref="B189:C189"/>
    <mergeCell ref="D189:K189"/>
    <mergeCell ref="L189:P189"/>
    <mergeCell ref="Q189:S189"/>
    <mergeCell ref="V189:W189"/>
    <mergeCell ref="B188:C188"/>
    <mergeCell ref="D188:K188"/>
    <mergeCell ref="L188:P188"/>
    <mergeCell ref="Q188:S188"/>
    <mergeCell ref="V188:W188"/>
    <mergeCell ref="B187:C187"/>
    <mergeCell ref="D187:K187"/>
    <mergeCell ref="L187:P187"/>
    <mergeCell ref="Q187:S187"/>
    <mergeCell ref="V187:W187"/>
    <mergeCell ref="B186:C186"/>
    <mergeCell ref="D186:K186"/>
    <mergeCell ref="L186:P186"/>
    <mergeCell ref="Q186:S186"/>
    <mergeCell ref="V186:W186"/>
    <mergeCell ref="B185:C185"/>
    <mergeCell ref="D185:K185"/>
    <mergeCell ref="L185:P185"/>
    <mergeCell ref="Q185:S185"/>
    <mergeCell ref="V185:W185"/>
    <mergeCell ref="B184:C184"/>
    <mergeCell ref="D184:K184"/>
    <mergeCell ref="L184:P184"/>
    <mergeCell ref="Q184:S184"/>
    <mergeCell ref="V184:W184"/>
    <mergeCell ref="B183:C183"/>
    <mergeCell ref="D183:K183"/>
    <mergeCell ref="L183:P183"/>
    <mergeCell ref="Q183:S183"/>
    <mergeCell ref="V183:W183"/>
    <mergeCell ref="B182:C182"/>
    <mergeCell ref="D182:K182"/>
    <mergeCell ref="L182:P182"/>
    <mergeCell ref="Q182:S182"/>
    <mergeCell ref="V182:W182"/>
    <mergeCell ref="B181:C181"/>
    <mergeCell ref="D181:K181"/>
    <mergeCell ref="L181:P181"/>
    <mergeCell ref="Q181:S181"/>
    <mergeCell ref="V181:W181"/>
    <mergeCell ref="B178:W178"/>
    <mergeCell ref="B180:C180"/>
    <mergeCell ref="D180:K180"/>
    <mergeCell ref="L180:P180"/>
    <mergeCell ref="Q180:S180"/>
    <mergeCell ref="V180:W180"/>
    <mergeCell ref="B168:W168"/>
    <mergeCell ref="B171:W171"/>
    <mergeCell ref="C173:D173"/>
    <mergeCell ref="F173:I173"/>
    <mergeCell ref="K173:O173"/>
    <mergeCell ref="B167:C167"/>
    <mergeCell ref="D167:K167"/>
    <mergeCell ref="L167:P167"/>
    <mergeCell ref="Q167:S167"/>
    <mergeCell ref="V167:W167"/>
    <mergeCell ref="B166:C166"/>
    <mergeCell ref="D166:K166"/>
    <mergeCell ref="L166:P166"/>
    <mergeCell ref="Q166:S166"/>
    <mergeCell ref="V166:W166"/>
    <mergeCell ref="B165:C165"/>
    <mergeCell ref="D165:K165"/>
    <mergeCell ref="L165:P165"/>
    <mergeCell ref="Q165:S165"/>
    <mergeCell ref="V165:W165"/>
    <mergeCell ref="B164:C164"/>
    <mergeCell ref="D164:K164"/>
    <mergeCell ref="L164:P164"/>
    <mergeCell ref="Q164:S164"/>
    <mergeCell ref="V164:W164"/>
    <mergeCell ref="B163:C163"/>
    <mergeCell ref="D163:K163"/>
    <mergeCell ref="L163:P163"/>
    <mergeCell ref="Q163:S163"/>
    <mergeCell ref="V163:W163"/>
    <mergeCell ref="B162:C162"/>
    <mergeCell ref="D162:K162"/>
    <mergeCell ref="L162:P162"/>
    <mergeCell ref="Q162:S162"/>
    <mergeCell ref="V162:W162"/>
    <mergeCell ref="B161:C161"/>
    <mergeCell ref="D161:K161"/>
    <mergeCell ref="L161:P161"/>
    <mergeCell ref="Q161:S161"/>
    <mergeCell ref="V161:W161"/>
    <mergeCell ref="B160:C160"/>
    <mergeCell ref="D160:K160"/>
    <mergeCell ref="L160:P160"/>
    <mergeCell ref="Q160:S160"/>
    <mergeCell ref="V160:W160"/>
    <mergeCell ref="B159:C159"/>
    <mergeCell ref="D159:K159"/>
    <mergeCell ref="L159:P159"/>
    <mergeCell ref="Q159:S159"/>
    <mergeCell ref="V159:W159"/>
    <mergeCell ref="B158:C158"/>
    <mergeCell ref="D158:K158"/>
    <mergeCell ref="L158:P158"/>
    <mergeCell ref="Q158:S158"/>
    <mergeCell ref="V158:W158"/>
    <mergeCell ref="B157:C157"/>
    <mergeCell ref="D157:K157"/>
    <mergeCell ref="L157:P157"/>
    <mergeCell ref="Q157:S157"/>
    <mergeCell ref="V157:W157"/>
    <mergeCell ref="B156:C156"/>
    <mergeCell ref="D156:K156"/>
    <mergeCell ref="L156:P156"/>
    <mergeCell ref="Q156:S156"/>
    <mergeCell ref="V156:W156"/>
    <mergeCell ref="B155:C155"/>
    <mergeCell ref="D155:K155"/>
    <mergeCell ref="L155:P155"/>
    <mergeCell ref="Q155:S155"/>
    <mergeCell ref="V155:W155"/>
    <mergeCell ref="B154:C154"/>
    <mergeCell ref="D154:K154"/>
    <mergeCell ref="L154:P154"/>
    <mergeCell ref="Q154:S154"/>
    <mergeCell ref="V154:W154"/>
    <mergeCell ref="B153:C153"/>
    <mergeCell ref="D153:K153"/>
    <mergeCell ref="L153:P153"/>
    <mergeCell ref="Q153:S153"/>
    <mergeCell ref="V153:W153"/>
    <mergeCell ref="B152:C152"/>
    <mergeCell ref="D152:K152"/>
    <mergeCell ref="L152:P152"/>
    <mergeCell ref="Q152:S152"/>
    <mergeCell ref="V152:W152"/>
    <mergeCell ref="B151:C151"/>
    <mergeCell ref="D151:K151"/>
    <mergeCell ref="L151:P151"/>
    <mergeCell ref="Q151:S151"/>
    <mergeCell ref="V151:W151"/>
    <mergeCell ref="B150:C150"/>
    <mergeCell ref="D150:K150"/>
    <mergeCell ref="L150:P150"/>
    <mergeCell ref="Q150:S150"/>
    <mergeCell ref="V150:W150"/>
    <mergeCell ref="B149:C149"/>
    <mergeCell ref="D149:K149"/>
    <mergeCell ref="L149:P149"/>
    <mergeCell ref="Q149:S149"/>
    <mergeCell ref="V149:W149"/>
    <mergeCell ref="B148:C148"/>
    <mergeCell ref="D148:K148"/>
    <mergeCell ref="L148:P148"/>
    <mergeCell ref="Q148:S148"/>
    <mergeCell ref="V148:W148"/>
    <mergeCell ref="B147:C147"/>
    <mergeCell ref="D147:K147"/>
    <mergeCell ref="L147:P147"/>
    <mergeCell ref="Q147:S147"/>
    <mergeCell ref="V147:W147"/>
    <mergeCell ref="B146:C146"/>
    <mergeCell ref="D146:K146"/>
    <mergeCell ref="L146:P146"/>
    <mergeCell ref="Q146:S146"/>
    <mergeCell ref="V146:W146"/>
    <mergeCell ref="B145:C145"/>
    <mergeCell ref="D145:K145"/>
    <mergeCell ref="L145:P145"/>
    <mergeCell ref="Q145:S145"/>
    <mergeCell ref="V145:W145"/>
    <mergeCell ref="B144:C144"/>
    <mergeCell ref="D144:K144"/>
    <mergeCell ref="L144:P144"/>
    <mergeCell ref="Q144:S144"/>
    <mergeCell ref="V144:W144"/>
    <mergeCell ref="B143:C143"/>
    <mergeCell ref="D143:K143"/>
    <mergeCell ref="L143:P143"/>
    <mergeCell ref="Q143:S143"/>
    <mergeCell ref="V143:W143"/>
    <mergeCell ref="B142:C142"/>
    <mergeCell ref="D142:K142"/>
    <mergeCell ref="L142:P142"/>
    <mergeCell ref="Q142:S142"/>
    <mergeCell ref="V142:W142"/>
    <mergeCell ref="B141:C141"/>
    <mergeCell ref="D141:K141"/>
    <mergeCell ref="L141:P141"/>
    <mergeCell ref="Q141:S141"/>
    <mergeCell ref="V141:W141"/>
    <mergeCell ref="B140:C140"/>
    <mergeCell ref="D140:K140"/>
    <mergeCell ref="L140:P140"/>
    <mergeCell ref="Q140:S140"/>
    <mergeCell ref="V140:W140"/>
    <mergeCell ref="B139:C139"/>
    <mergeCell ref="D139:K139"/>
    <mergeCell ref="L139:P139"/>
    <mergeCell ref="Q139:S139"/>
    <mergeCell ref="V139:W139"/>
    <mergeCell ref="B138:C138"/>
    <mergeCell ref="D138:K138"/>
    <mergeCell ref="L138:P138"/>
    <mergeCell ref="Q138:S138"/>
    <mergeCell ref="V138:W138"/>
    <mergeCell ref="B137:C137"/>
    <mergeCell ref="D137:K137"/>
    <mergeCell ref="L137:P137"/>
    <mergeCell ref="Q137:S137"/>
    <mergeCell ref="V137:W137"/>
    <mergeCell ref="B136:C136"/>
    <mergeCell ref="D136:K136"/>
    <mergeCell ref="L136:P136"/>
    <mergeCell ref="Q136:S136"/>
    <mergeCell ref="V136:W136"/>
    <mergeCell ref="B135:C135"/>
    <mergeCell ref="D135:K135"/>
    <mergeCell ref="L135:P135"/>
    <mergeCell ref="Q135:S135"/>
    <mergeCell ref="V135:W135"/>
    <mergeCell ref="B134:C134"/>
    <mergeCell ref="D134:K134"/>
    <mergeCell ref="L134:P134"/>
    <mergeCell ref="Q134:S134"/>
    <mergeCell ref="V134:W134"/>
    <mergeCell ref="B133:C133"/>
    <mergeCell ref="D133:K133"/>
    <mergeCell ref="L133:P133"/>
    <mergeCell ref="Q133:S133"/>
    <mergeCell ref="V133:W133"/>
    <mergeCell ref="B132:C132"/>
    <mergeCell ref="D132:K132"/>
    <mergeCell ref="L132:P132"/>
    <mergeCell ref="Q132:S132"/>
    <mergeCell ref="V132:W132"/>
    <mergeCell ref="B131:C131"/>
    <mergeCell ref="D131:K131"/>
    <mergeCell ref="L131:P131"/>
    <mergeCell ref="Q131:S131"/>
    <mergeCell ref="V131:W131"/>
    <mergeCell ref="B130:C130"/>
    <mergeCell ref="D130:K130"/>
    <mergeCell ref="L130:P130"/>
    <mergeCell ref="Q130:S130"/>
    <mergeCell ref="V130:W130"/>
    <mergeCell ref="B129:C129"/>
    <mergeCell ref="D129:K129"/>
    <mergeCell ref="L129:P129"/>
    <mergeCell ref="Q129:S129"/>
    <mergeCell ref="V129:W129"/>
    <mergeCell ref="B128:C128"/>
    <mergeCell ref="D128:K128"/>
    <mergeCell ref="L128:P128"/>
    <mergeCell ref="Q128:S128"/>
    <mergeCell ref="V128:W128"/>
    <mergeCell ref="B127:C127"/>
    <mergeCell ref="D127:K127"/>
    <mergeCell ref="L127:P127"/>
    <mergeCell ref="Q127:S127"/>
    <mergeCell ref="V127:W127"/>
    <mergeCell ref="B126:C126"/>
    <mergeCell ref="D126:K126"/>
    <mergeCell ref="L126:P126"/>
    <mergeCell ref="Q126:S126"/>
    <mergeCell ref="V126:W126"/>
    <mergeCell ref="B125:C125"/>
    <mergeCell ref="D125:K125"/>
    <mergeCell ref="L125:P125"/>
    <mergeCell ref="Q125:S125"/>
    <mergeCell ref="V125:W125"/>
    <mergeCell ref="B124:C124"/>
    <mergeCell ref="D124:K124"/>
    <mergeCell ref="L124:P124"/>
    <mergeCell ref="Q124:S124"/>
    <mergeCell ref="V124:W124"/>
    <mergeCell ref="B123:C123"/>
    <mergeCell ref="D123:K123"/>
    <mergeCell ref="L123:P123"/>
    <mergeCell ref="Q123:S123"/>
    <mergeCell ref="V123:W123"/>
    <mergeCell ref="B122:C122"/>
    <mergeCell ref="D122:K122"/>
    <mergeCell ref="L122:P122"/>
    <mergeCell ref="Q122:S122"/>
    <mergeCell ref="V122:W122"/>
    <mergeCell ref="B121:C121"/>
    <mergeCell ref="D121:K121"/>
    <mergeCell ref="L121:P121"/>
    <mergeCell ref="Q121:S121"/>
    <mergeCell ref="V121:W121"/>
    <mergeCell ref="B120:C120"/>
    <mergeCell ref="D120:K120"/>
    <mergeCell ref="L120:P120"/>
    <mergeCell ref="Q120:S120"/>
    <mergeCell ref="V120:W120"/>
    <mergeCell ref="B119:C119"/>
    <mergeCell ref="D119:K119"/>
    <mergeCell ref="L119:P119"/>
    <mergeCell ref="Q119:S119"/>
    <mergeCell ref="V119:W119"/>
    <mergeCell ref="B118:C118"/>
    <mergeCell ref="D118:K118"/>
    <mergeCell ref="L118:P118"/>
    <mergeCell ref="Q118:S118"/>
    <mergeCell ref="V118:W118"/>
    <mergeCell ref="B117:C117"/>
    <mergeCell ref="D117:K117"/>
    <mergeCell ref="L117:P117"/>
    <mergeCell ref="Q117:S117"/>
    <mergeCell ref="V117:W117"/>
    <mergeCell ref="B116:C116"/>
    <mergeCell ref="D116:K116"/>
    <mergeCell ref="L116:P116"/>
    <mergeCell ref="Q116:S116"/>
    <mergeCell ref="V116:W116"/>
    <mergeCell ref="B115:C115"/>
    <mergeCell ref="D115:K115"/>
    <mergeCell ref="L115:P115"/>
    <mergeCell ref="Q115:S115"/>
    <mergeCell ref="V115:W115"/>
    <mergeCell ref="B114:C114"/>
    <mergeCell ref="D114:K114"/>
    <mergeCell ref="L114:P114"/>
    <mergeCell ref="Q114:S114"/>
    <mergeCell ref="V114:W114"/>
    <mergeCell ref="B113:C113"/>
    <mergeCell ref="D113:K113"/>
    <mergeCell ref="L113:P113"/>
    <mergeCell ref="Q113:S113"/>
    <mergeCell ref="V113:W113"/>
    <mergeCell ref="B112:C112"/>
    <mergeCell ref="D112:K112"/>
    <mergeCell ref="L112:P112"/>
    <mergeCell ref="Q112:S112"/>
    <mergeCell ref="V112:W112"/>
    <mergeCell ref="B111:C111"/>
    <mergeCell ref="D111:K111"/>
    <mergeCell ref="L111:P111"/>
    <mergeCell ref="Q111:S111"/>
    <mergeCell ref="V111:W111"/>
    <mergeCell ref="B110:C110"/>
    <mergeCell ref="D110:K110"/>
    <mergeCell ref="L110:P110"/>
    <mergeCell ref="Q110:S110"/>
    <mergeCell ref="V110:W110"/>
    <mergeCell ref="B109:C109"/>
    <mergeCell ref="D109:K109"/>
    <mergeCell ref="L109:P109"/>
    <mergeCell ref="Q109:S109"/>
    <mergeCell ref="V109:W109"/>
    <mergeCell ref="B108:C108"/>
    <mergeCell ref="D108:K108"/>
    <mergeCell ref="L108:P108"/>
    <mergeCell ref="Q108:S108"/>
    <mergeCell ref="V108:W108"/>
    <mergeCell ref="B107:C107"/>
    <mergeCell ref="D107:K107"/>
    <mergeCell ref="L107:P107"/>
    <mergeCell ref="Q107:S107"/>
    <mergeCell ref="V107:W107"/>
    <mergeCell ref="B106:C106"/>
    <mergeCell ref="D106:K106"/>
    <mergeCell ref="L106:P106"/>
    <mergeCell ref="Q106:S106"/>
    <mergeCell ref="V106:W106"/>
    <mergeCell ref="B105:C105"/>
    <mergeCell ref="D105:K105"/>
    <mergeCell ref="L105:P105"/>
    <mergeCell ref="Q105:S105"/>
    <mergeCell ref="V105:W105"/>
    <mergeCell ref="B104:C104"/>
    <mergeCell ref="D104:K104"/>
    <mergeCell ref="L104:P104"/>
    <mergeCell ref="Q104:S104"/>
    <mergeCell ref="V104:W104"/>
    <mergeCell ref="B103:C103"/>
    <mergeCell ref="D103:K103"/>
    <mergeCell ref="L103:P103"/>
    <mergeCell ref="Q103:S103"/>
    <mergeCell ref="V103:W103"/>
    <mergeCell ref="B102:C102"/>
    <mergeCell ref="D102:K102"/>
    <mergeCell ref="L102:P102"/>
    <mergeCell ref="Q102:S102"/>
    <mergeCell ref="V102:W102"/>
    <mergeCell ref="B101:C101"/>
    <mergeCell ref="D101:K101"/>
    <mergeCell ref="L101:P101"/>
    <mergeCell ref="Q101:S101"/>
    <mergeCell ref="V101:W101"/>
    <mergeCell ref="B100:C100"/>
    <mergeCell ref="D100:K100"/>
    <mergeCell ref="L100:P100"/>
    <mergeCell ref="Q100:S100"/>
    <mergeCell ref="V100:W100"/>
    <mergeCell ref="B99:C99"/>
    <mergeCell ref="D99:K99"/>
    <mergeCell ref="L99:P99"/>
    <mergeCell ref="Q99:S99"/>
    <mergeCell ref="V99:W99"/>
    <mergeCell ref="B98:C98"/>
    <mergeCell ref="D98:K98"/>
    <mergeCell ref="L98:P98"/>
    <mergeCell ref="Q98:S98"/>
    <mergeCell ref="V98:W98"/>
    <mergeCell ref="B97:C97"/>
    <mergeCell ref="D97:K97"/>
    <mergeCell ref="L97:P97"/>
    <mergeCell ref="Q97:S97"/>
    <mergeCell ref="V97:W97"/>
    <mergeCell ref="B96:C96"/>
    <mergeCell ref="D96:K96"/>
    <mergeCell ref="L96:P96"/>
    <mergeCell ref="Q96:S96"/>
    <mergeCell ref="V96:W96"/>
    <mergeCell ref="B95:C95"/>
    <mergeCell ref="D95:K95"/>
    <mergeCell ref="L95:P95"/>
    <mergeCell ref="Q95:S95"/>
    <mergeCell ref="V95:W95"/>
    <mergeCell ref="B94:C94"/>
    <mergeCell ref="D94:K94"/>
    <mergeCell ref="L94:P94"/>
    <mergeCell ref="Q94:S94"/>
    <mergeCell ref="V94:W94"/>
    <mergeCell ref="B91:W91"/>
    <mergeCell ref="B93:C93"/>
    <mergeCell ref="D93:K93"/>
    <mergeCell ref="L93:P93"/>
    <mergeCell ref="Q93:S93"/>
    <mergeCell ref="V93:W93"/>
    <mergeCell ref="B82:W82"/>
    <mergeCell ref="B84:W84"/>
    <mergeCell ref="C86:D86"/>
    <mergeCell ref="F86:I86"/>
    <mergeCell ref="K86:O86"/>
    <mergeCell ref="B81:C81"/>
    <mergeCell ref="D81:K81"/>
    <mergeCell ref="L81:P81"/>
    <mergeCell ref="Q81:S81"/>
    <mergeCell ref="V81:W81"/>
    <mergeCell ref="B80:C80"/>
    <mergeCell ref="D80:K80"/>
    <mergeCell ref="L80:P80"/>
    <mergeCell ref="Q80:S80"/>
    <mergeCell ref="V80:W80"/>
    <mergeCell ref="B79:C79"/>
    <mergeCell ref="D79:K79"/>
    <mergeCell ref="L79:P79"/>
    <mergeCell ref="Q79:S79"/>
    <mergeCell ref="V79:W79"/>
    <mergeCell ref="B78:C78"/>
    <mergeCell ref="D78:K78"/>
    <mergeCell ref="L78:P78"/>
    <mergeCell ref="Q78:S78"/>
    <mergeCell ref="V78:W78"/>
    <mergeCell ref="B77:C77"/>
    <mergeCell ref="D77:K77"/>
    <mergeCell ref="L77:P77"/>
    <mergeCell ref="Q77:S77"/>
    <mergeCell ref="V77:W77"/>
    <mergeCell ref="B74:W74"/>
    <mergeCell ref="B76:C76"/>
    <mergeCell ref="D76:K76"/>
    <mergeCell ref="L76:P76"/>
    <mergeCell ref="Q76:S76"/>
    <mergeCell ref="V76:W76"/>
    <mergeCell ref="B64:W64"/>
    <mergeCell ref="B67:W67"/>
    <mergeCell ref="C69:D69"/>
    <mergeCell ref="F69:I69"/>
    <mergeCell ref="K69:O69"/>
    <mergeCell ref="B63:C63"/>
    <mergeCell ref="D63:K63"/>
    <mergeCell ref="L63:P63"/>
    <mergeCell ref="Q63:S63"/>
    <mergeCell ref="V63:W63"/>
    <mergeCell ref="B62:C62"/>
    <mergeCell ref="D62:K62"/>
    <mergeCell ref="L62:P62"/>
    <mergeCell ref="Q62:S62"/>
    <mergeCell ref="V62:W62"/>
    <mergeCell ref="B61:C61"/>
    <mergeCell ref="D61:K61"/>
    <mergeCell ref="L61:P61"/>
    <mergeCell ref="Q61:S61"/>
    <mergeCell ref="V61:W61"/>
    <mergeCell ref="B60:C60"/>
    <mergeCell ref="D60:K60"/>
    <mergeCell ref="L60:P60"/>
    <mergeCell ref="Q60:S60"/>
    <mergeCell ref="V60:W60"/>
    <mergeCell ref="B59:C59"/>
    <mergeCell ref="D59:K59"/>
    <mergeCell ref="L59:P59"/>
    <mergeCell ref="Q59:S59"/>
    <mergeCell ref="V59:W59"/>
    <mergeCell ref="B58:C58"/>
    <mergeCell ref="D58:K58"/>
    <mergeCell ref="L58:P58"/>
    <mergeCell ref="Q58:S58"/>
    <mergeCell ref="V58:W58"/>
    <mergeCell ref="B57:C57"/>
    <mergeCell ref="D57:K57"/>
    <mergeCell ref="L57:P57"/>
    <mergeCell ref="Q57:S57"/>
    <mergeCell ref="V57:W57"/>
    <mergeCell ref="B56:C56"/>
    <mergeCell ref="D56:K56"/>
    <mergeCell ref="L56:P56"/>
    <mergeCell ref="Q56:S56"/>
    <mergeCell ref="V56:W56"/>
    <mergeCell ref="B55:C55"/>
    <mergeCell ref="D55:K55"/>
    <mergeCell ref="L55:P55"/>
    <mergeCell ref="Q55:S55"/>
    <mergeCell ref="V55:W55"/>
    <mergeCell ref="B54:C54"/>
    <mergeCell ref="D54:K54"/>
    <mergeCell ref="L54:P54"/>
    <mergeCell ref="Q54:S54"/>
    <mergeCell ref="V54:W54"/>
    <mergeCell ref="B53:C53"/>
    <mergeCell ref="D53:K53"/>
    <mergeCell ref="L53:P53"/>
    <mergeCell ref="Q53:S53"/>
    <mergeCell ref="V53:W53"/>
    <mergeCell ref="B52:C52"/>
    <mergeCell ref="D52:K52"/>
    <mergeCell ref="L52:P52"/>
    <mergeCell ref="Q52:S52"/>
    <mergeCell ref="V52:W52"/>
    <mergeCell ref="B51:C51"/>
    <mergeCell ref="D51:K51"/>
    <mergeCell ref="L51:P51"/>
    <mergeCell ref="Q51:S51"/>
    <mergeCell ref="V51:W51"/>
    <mergeCell ref="B50:C50"/>
    <mergeCell ref="D50:K50"/>
    <mergeCell ref="L50:P50"/>
    <mergeCell ref="Q50:S50"/>
    <mergeCell ref="V50:W50"/>
    <mergeCell ref="B49:C49"/>
    <mergeCell ref="D49:K49"/>
    <mergeCell ref="L49:P49"/>
    <mergeCell ref="Q49:S49"/>
    <mergeCell ref="V49:W49"/>
    <mergeCell ref="B48:C48"/>
    <mergeCell ref="D48:K48"/>
    <mergeCell ref="L48:P48"/>
    <mergeCell ref="Q48:S48"/>
    <mergeCell ref="V48:W48"/>
    <mergeCell ref="B47:C47"/>
    <mergeCell ref="D47:K47"/>
    <mergeCell ref="L47:P47"/>
    <mergeCell ref="Q47:S47"/>
    <mergeCell ref="V47:W47"/>
    <mergeCell ref="B46:C46"/>
    <mergeCell ref="D46:K46"/>
    <mergeCell ref="L46:P46"/>
    <mergeCell ref="Q46:S46"/>
    <mergeCell ref="V46:W46"/>
    <mergeCell ref="B45:C45"/>
    <mergeCell ref="D45:K45"/>
    <mergeCell ref="L45:P45"/>
    <mergeCell ref="Q45:S45"/>
    <mergeCell ref="V45:W45"/>
    <mergeCell ref="B44:C44"/>
    <mergeCell ref="D44:K44"/>
    <mergeCell ref="L44:P44"/>
    <mergeCell ref="Q44:S44"/>
    <mergeCell ref="V44:W44"/>
    <mergeCell ref="B43:C43"/>
    <mergeCell ref="D43:K43"/>
    <mergeCell ref="L43:P43"/>
    <mergeCell ref="Q43:S43"/>
    <mergeCell ref="V43:W43"/>
    <mergeCell ref="B42:C42"/>
    <mergeCell ref="D42:K42"/>
    <mergeCell ref="L42:P42"/>
    <mergeCell ref="Q42:S42"/>
    <mergeCell ref="V42:W42"/>
    <mergeCell ref="B41:C41"/>
    <mergeCell ref="D41:K41"/>
    <mergeCell ref="L41:P41"/>
    <mergeCell ref="Q41:S41"/>
    <mergeCell ref="V41:W41"/>
    <mergeCell ref="B40:C40"/>
    <mergeCell ref="D40:K40"/>
    <mergeCell ref="L40:P40"/>
    <mergeCell ref="Q40:S40"/>
    <mergeCell ref="V40:W40"/>
    <mergeCell ref="B39:C39"/>
    <mergeCell ref="D39:K39"/>
    <mergeCell ref="L39:P39"/>
    <mergeCell ref="Q39:S39"/>
    <mergeCell ref="V39:W39"/>
    <mergeCell ref="B38:C38"/>
    <mergeCell ref="D38:K38"/>
    <mergeCell ref="L38:P38"/>
    <mergeCell ref="Q38:S38"/>
    <mergeCell ref="V38:W38"/>
    <mergeCell ref="B37:C37"/>
    <mergeCell ref="D37:K37"/>
    <mergeCell ref="L37:P37"/>
    <mergeCell ref="Q37:S37"/>
    <mergeCell ref="V37:W37"/>
    <mergeCell ref="B36:C36"/>
    <mergeCell ref="D36:K36"/>
    <mergeCell ref="L36:P36"/>
    <mergeCell ref="Q36:S36"/>
    <mergeCell ref="V36:W36"/>
    <mergeCell ref="B35:C35"/>
    <mergeCell ref="D35:K35"/>
    <mergeCell ref="L35:P35"/>
    <mergeCell ref="Q35:S35"/>
    <mergeCell ref="V35:W35"/>
    <mergeCell ref="B34:C34"/>
    <mergeCell ref="D34:K34"/>
    <mergeCell ref="L34:P34"/>
    <mergeCell ref="Q34:S34"/>
    <mergeCell ref="V34:W34"/>
    <mergeCell ref="B33:C33"/>
    <mergeCell ref="D33:K33"/>
    <mergeCell ref="L33:P33"/>
    <mergeCell ref="Q33:S33"/>
    <mergeCell ref="V33:W33"/>
    <mergeCell ref="B32:C32"/>
    <mergeCell ref="D32:K32"/>
    <mergeCell ref="L32:P32"/>
    <mergeCell ref="Q32:S32"/>
    <mergeCell ref="V32:W32"/>
    <mergeCell ref="B31:C31"/>
    <mergeCell ref="D31:K31"/>
    <mergeCell ref="L31:P31"/>
    <mergeCell ref="Q31:S31"/>
    <mergeCell ref="V31:W31"/>
    <mergeCell ref="B30:C30"/>
    <mergeCell ref="D30:K30"/>
    <mergeCell ref="L30:P30"/>
    <mergeCell ref="Q30:S30"/>
    <mergeCell ref="V30:W30"/>
    <mergeCell ref="B29:C29"/>
    <mergeCell ref="D29:K29"/>
    <mergeCell ref="L29:P29"/>
    <mergeCell ref="Q29:S29"/>
    <mergeCell ref="V29:W29"/>
    <mergeCell ref="B28:C28"/>
    <mergeCell ref="D28:K28"/>
    <mergeCell ref="L28:P28"/>
    <mergeCell ref="Q28:S28"/>
    <mergeCell ref="V28:W28"/>
    <mergeCell ref="B27:C27"/>
    <mergeCell ref="D27:K27"/>
    <mergeCell ref="L27:P27"/>
    <mergeCell ref="Q27:S27"/>
    <mergeCell ref="V27:W27"/>
    <mergeCell ref="B26:C26"/>
    <mergeCell ref="D26:K26"/>
    <mergeCell ref="L26:P26"/>
    <mergeCell ref="Q26:S26"/>
    <mergeCell ref="V26:W26"/>
    <mergeCell ref="B25:C25"/>
    <mergeCell ref="D25:K25"/>
    <mergeCell ref="L25:P25"/>
    <mergeCell ref="Q25:S25"/>
    <mergeCell ref="V25:W25"/>
    <mergeCell ref="B24:C24"/>
    <mergeCell ref="D24:K24"/>
    <mergeCell ref="L24:P24"/>
    <mergeCell ref="Q24:S24"/>
    <mergeCell ref="V24:W24"/>
    <mergeCell ref="B23:C23"/>
    <mergeCell ref="D23:K23"/>
    <mergeCell ref="L23:P23"/>
    <mergeCell ref="Q23:S23"/>
    <mergeCell ref="V23:W23"/>
    <mergeCell ref="B22:C22"/>
    <mergeCell ref="D22:K22"/>
    <mergeCell ref="L22:P22"/>
    <mergeCell ref="Q22:S22"/>
    <mergeCell ref="V22:W22"/>
    <mergeCell ref="B21:C21"/>
    <mergeCell ref="D21:K21"/>
    <mergeCell ref="L21:P21"/>
    <mergeCell ref="Q21:S21"/>
    <mergeCell ref="V21:W21"/>
    <mergeCell ref="B20:C20"/>
    <mergeCell ref="D20:K20"/>
    <mergeCell ref="L20:P20"/>
    <mergeCell ref="Q20:S20"/>
    <mergeCell ref="V20:W20"/>
    <mergeCell ref="B19:C19"/>
    <mergeCell ref="D19:K19"/>
    <mergeCell ref="L19:P19"/>
    <mergeCell ref="Q19:S19"/>
    <mergeCell ref="V19:W19"/>
    <mergeCell ref="B18:C18"/>
    <mergeCell ref="D18:K18"/>
    <mergeCell ref="L18:P18"/>
    <mergeCell ref="Q18:S18"/>
    <mergeCell ref="V18:W18"/>
    <mergeCell ref="B17:C17"/>
    <mergeCell ref="D17:K17"/>
    <mergeCell ref="L17:P17"/>
    <mergeCell ref="Q17:S17"/>
    <mergeCell ref="V17:W17"/>
    <mergeCell ref="B16:C16"/>
    <mergeCell ref="D16:K16"/>
    <mergeCell ref="L16:P16"/>
    <mergeCell ref="Q16:S16"/>
    <mergeCell ref="V16:W16"/>
    <mergeCell ref="B15:C15"/>
    <mergeCell ref="D15:K15"/>
    <mergeCell ref="L15:P15"/>
    <mergeCell ref="Q15:S15"/>
    <mergeCell ref="V15:W15"/>
    <mergeCell ref="B14:C14"/>
    <mergeCell ref="D14:K14"/>
    <mergeCell ref="L14:P14"/>
    <mergeCell ref="Q14:S14"/>
    <mergeCell ref="V14:W14"/>
    <mergeCell ref="B13:C13"/>
    <mergeCell ref="D13:K13"/>
    <mergeCell ref="L13:P13"/>
    <mergeCell ref="Q13:S13"/>
    <mergeCell ref="V13:W13"/>
    <mergeCell ref="B12:C12"/>
    <mergeCell ref="D12:K12"/>
    <mergeCell ref="L12:P12"/>
    <mergeCell ref="Q12:S12"/>
    <mergeCell ref="V12:W12"/>
    <mergeCell ref="B11:C11"/>
    <mergeCell ref="D11:K11"/>
    <mergeCell ref="L11:P11"/>
    <mergeCell ref="Q11:S11"/>
    <mergeCell ref="V11:W11"/>
    <mergeCell ref="B8:C8"/>
    <mergeCell ref="D8:K8"/>
    <mergeCell ref="L8:P8"/>
    <mergeCell ref="Q8:S8"/>
    <mergeCell ref="V8:W8"/>
    <mergeCell ref="A3:X3"/>
    <mergeCell ref="B6:W6"/>
    <mergeCell ref="B10:C10"/>
    <mergeCell ref="D10:K10"/>
    <mergeCell ref="L10:P10"/>
    <mergeCell ref="Q10:S10"/>
    <mergeCell ref="V10:W10"/>
    <mergeCell ref="B9:C9"/>
    <mergeCell ref="D9:K9"/>
    <mergeCell ref="L9:P9"/>
    <mergeCell ref="Q9:S9"/>
    <mergeCell ref="V9:W9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Pokorný</dc:creator>
  <cp:lastModifiedBy>Marek Pokorný</cp:lastModifiedBy>
  <dcterms:created xsi:type="dcterms:W3CDTF">2024-07-24T07:46:59Z</dcterms:created>
  <dcterms:modified xsi:type="dcterms:W3CDTF">2024-07-28T09:07:15Z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